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9440" windowHeight="11760" activeTab="2"/>
  </bookViews>
  <sheets>
    <sheet name="Klubmester 2015" sheetId="1" r:id="rId1"/>
    <sheet name="Klubmester 2016" sheetId="3" r:id="rId2"/>
    <sheet name="Klubmester 2018" sheetId="10" r:id="rId3"/>
    <sheet name="Ark1" sheetId="11" r:id="rId4"/>
  </sheets>
  <calcPr calcId="145621"/>
</workbook>
</file>

<file path=xl/calcChain.xml><?xml version="1.0" encoding="utf-8"?>
<calcChain xmlns="http://schemas.openxmlformats.org/spreadsheetml/2006/main">
  <c r="M62" i="10" l="1"/>
  <c r="M56" i="10"/>
  <c r="M50" i="10"/>
  <c r="M26" i="10"/>
  <c r="M25" i="10"/>
  <c r="M36" i="10"/>
  <c r="M35" i="10"/>
  <c r="M34" i="10"/>
  <c r="M33" i="10"/>
  <c r="M11" i="10"/>
  <c r="M51" i="10"/>
  <c r="M61" i="10"/>
  <c r="G42" i="3"/>
  <c r="G41" i="3"/>
  <c r="G40" i="3"/>
  <c r="G39" i="3"/>
  <c r="G38" i="3"/>
  <c r="G37" i="3"/>
  <c r="G36" i="3"/>
  <c r="G35" i="3"/>
  <c r="G24" i="3"/>
  <c r="G23" i="3"/>
  <c r="G18" i="3"/>
  <c r="G16" i="3"/>
  <c r="G11" i="3"/>
  <c r="G7" i="3"/>
  <c r="G56" i="3"/>
  <c r="G55" i="3"/>
  <c r="G54" i="3"/>
  <c r="G30" i="3"/>
  <c r="G29" i="3"/>
  <c r="E44" i="3"/>
  <c r="F44" i="3"/>
  <c r="O46" i="1"/>
  <c r="P46" i="1" s="1"/>
  <c r="J11" i="1"/>
  <c r="J8" i="1"/>
  <c r="J7" i="1"/>
  <c r="O12" i="1"/>
  <c r="M11" i="1" s="1"/>
  <c r="S12" i="1" l="1"/>
  <c r="J24" i="1"/>
  <c r="J19" i="1"/>
  <c r="J15" i="1"/>
  <c r="J14" i="1"/>
  <c r="J10" i="1"/>
  <c r="J9" i="1"/>
  <c r="J25" i="1"/>
  <c r="J45" i="1"/>
  <c r="J44" i="1"/>
  <c r="J43" i="1"/>
  <c r="J42" i="1"/>
  <c r="J41" i="1"/>
  <c r="J40" i="1"/>
  <c r="J39" i="1"/>
  <c r="J32" i="1"/>
  <c r="J31" i="1"/>
  <c r="J30" i="1"/>
  <c r="J29" i="1"/>
  <c r="M32" i="1"/>
  <c r="M45" i="1"/>
  <c r="G47" i="1"/>
  <c r="K32" i="1" l="1"/>
  <c r="K45" i="1"/>
  <c r="K11" i="1"/>
  <c r="J4" i="1" l="1"/>
  <c r="J3" i="1"/>
  <c r="K15" i="1" l="1"/>
</calcChain>
</file>

<file path=xl/sharedStrings.xml><?xml version="1.0" encoding="utf-8"?>
<sst xmlns="http://schemas.openxmlformats.org/spreadsheetml/2006/main" count="399" uniqueCount="168">
  <si>
    <t>Navn</t>
  </si>
  <si>
    <t>Årgang</t>
  </si>
  <si>
    <t>Placering</t>
  </si>
  <si>
    <t>2 x 30 m</t>
  </si>
  <si>
    <t>Længde</t>
  </si>
  <si>
    <t xml:space="preserve">Kugle </t>
  </si>
  <si>
    <t>Højde</t>
  </si>
  <si>
    <t>Emilie Røntved Krukiewicz</t>
  </si>
  <si>
    <t>4. aug. 1996</t>
  </si>
  <si>
    <t>Julian Schlegel</t>
  </si>
  <si>
    <t>Malte Strunge</t>
  </si>
  <si>
    <t>Janni Kristensen</t>
  </si>
  <si>
    <t>28. feb 1999</t>
  </si>
  <si>
    <t xml:space="preserve">Louise Østergård </t>
  </si>
  <si>
    <t>11. juli 1999</t>
  </si>
  <si>
    <t>Anne Farum</t>
  </si>
  <si>
    <t>28. jan 1999</t>
  </si>
  <si>
    <t>Benjamin Nørgård</t>
  </si>
  <si>
    <t>28. dec. 2002</t>
  </si>
  <si>
    <t>I alt</t>
  </si>
  <si>
    <t>Drenge</t>
  </si>
  <si>
    <t>Piger</t>
  </si>
  <si>
    <t xml:space="preserve"> </t>
  </si>
  <si>
    <t>22. okt. 1998</t>
  </si>
  <si>
    <t xml:space="preserve">Kasper Larsen </t>
  </si>
  <si>
    <t>29.nov 1999</t>
  </si>
  <si>
    <t>Nikoline Stellan Jensen</t>
  </si>
  <si>
    <t>11. aug. 2002</t>
  </si>
  <si>
    <t>Aleksander Christian Nørgaard</t>
  </si>
  <si>
    <t>Jeppe Bruun</t>
  </si>
  <si>
    <t>06. aug. 2003</t>
  </si>
  <si>
    <t>12. juni 2003</t>
  </si>
  <si>
    <t>Signe Gilbak Jensen</t>
  </si>
  <si>
    <t>11. jan. 1999</t>
  </si>
  <si>
    <t>Frey Kroll Dalsgaard</t>
  </si>
  <si>
    <t>Anna Gadensgaard</t>
  </si>
  <si>
    <t>Katrine Frahm</t>
  </si>
  <si>
    <t>16. jan. 2004</t>
  </si>
  <si>
    <t>Liv Kroll Dalsgaard</t>
  </si>
  <si>
    <t>29. sept. 2004</t>
  </si>
  <si>
    <t>Majken Brunø</t>
  </si>
  <si>
    <t>8. juli 2004</t>
  </si>
  <si>
    <t>Karoline Porsmose Olesen</t>
  </si>
  <si>
    <t>24. april 2004</t>
  </si>
  <si>
    <t>Isabella Rengnér Fischer</t>
  </si>
  <si>
    <t>05. april 2004</t>
  </si>
  <si>
    <t>Mathilde Olesen</t>
  </si>
  <si>
    <t>Anna Glinvad Krogh</t>
  </si>
  <si>
    <t>Victoria Kupetz</t>
  </si>
  <si>
    <t>Karl Emil Søe Andersen</t>
  </si>
  <si>
    <t>Ronja Kjær</t>
  </si>
  <si>
    <t>´12-13</t>
  </si>
  <si>
    <t>´10-11</t>
  </si>
  <si>
    <t>Ældre 18-19 år</t>
  </si>
  <si>
    <t>Årgang  1998 - 1999 piger</t>
  </si>
  <si>
    <t>Årgang 2000  og 2001 drenge</t>
  </si>
  <si>
    <t>16-17</t>
  </si>
  <si>
    <t>14-15</t>
  </si>
  <si>
    <t>Årgang 2000 og 2001 - piger</t>
  </si>
  <si>
    <t>Årgang 2002 og 2003 - piger</t>
  </si>
  <si>
    <t>Årgang 2002 og 2003 - drenge</t>
  </si>
  <si>
    <t>12-13</t>
  </si>
  <si>
    <t>10-11</t>
  </si>
  <si>
    <t>Årgang 2004 og 2005 - drenge</t>
  </si>
  <si>
    <t>Årgang 2004 og 2005 - piger</t>
  </si>
  <si>
    <t>Signe Holst Pedersen</t>
  </si>
  <si>
    <t>21. okt. 2003</t>
  </si>
  <si>
    <t>Nicklas Beniam Jensen</t>
  </si>
  <si>
    <t>18. aug. 2003</t>
  </si>
  <si>
    <t>Frederikke Stellan Jensen</t>
  </si>
  <si>
    <t>Luna Kølbæk Rosenborg</t>
  </si>
  <si>
    <t>05. dec. 2005</t>
  </si>
  <si>
    <t>03. juli 2005</t>
  </si>
  <si>
    <t>4 øvelser</t>
  </si>
  <si>
    <t>Klubmesterskaber SIK80 2016</t>
  </si>
  <si>
    <t>Årgang 1996</t>
  </si>
  <si>
    <t>Årgang 1998</t>
  </si>
  <si>
    <t>Årgang 1999</t>
  </si>
  <si>
    <t>Årgang 2002</t>
  </si>
  <si>
    <t>Mathilde U. Østergaard</t>
  </si>
  <si>
    <t>Årgang 2003</t>
  </si>
  <si>
    <t>Emil Overbeck</t>
  </si>
  <si>
    <t>Årgang 2004</t>
  </si>
  <si>
    <t>Mille Lythje Egholm</t>
  </si>
  <si>
    <t>Julie Francisca Gotfredsen</t>
  </si>
  <si>
    <t>Årgang 2005</t>
  </si>
  <si>
    <t>Klubmester 2016</t>
  </si>
  <si>
    <t>Årgang 2006</t>
  </si>
  <si>
    <t>Maria Langagergaard</t>
  </si>
  <si>
    <t>Signe Marie Drastrup</t>
  </si>
  <si>
    <t>Ida Rysholt</t>
  </si>
  <si>
    <t>Årgang 2007</t>
  </si>
  <si>
    <t>Lukas Overbeck</t>
  </si>
  <si>
    <t>Frida Pedersen</t>
  </si>
  <si>
    <t>Årgang 2008 og yngre (medaljer til alle)</t>
  </si>
  <si>
    <t>Frida Fischer</t>
  </si>
  <si>
    <t>Camilla Langagergaard</t>
  </si>
  <si>
    <t>Camille Ottosen Ahmt</t>
  </si>
  <si>
    <t>Nanna Kyvsgaard-Elsberg</t>
  </si>
  <si>
    <t>Sofia Rysholt</t>
  </si>
  <si>
    <t>Amalie Rønnest</t>
  </si>
  <si>
    <t>Emilie Nikoline Lindegaard</t>
  </si>
  <si>
    <t>Alexander Mortensen</t>
  </si>
  <si>
    <t>Asger Knive Anderson</t>
  </si>
  <si>
    <t>Tristan Rønnest</t>
  </si>
  <si>
    <t>Ida Wagner Henriksen</t>
  </si>
  <si>
    <t>Mathias Eriksen</t>
  </si>
  <si>
    <t>Caroline Søe Andersen</t>
  </si>
  <si>
    <t>Safira Ria Hougaard</t>
  </si>
  <si>
    <t>Jeppe Kongsbak Drastrup</t>
  </si>
  <si>
    <t>Benjamin Christensen</t>
  </si>
  <si>
    <t>William Stidsborg</t>
  </si>
  <si>
    <t>Magnus Christensen</t>
  </si>
  <si>
    <t>Tristan Kupetz</t>
  </si>
  <si>
    <t>Hjalte Kjær</t>
  </si>
  <si>
    <t>Mikkel Kupetz Hansen</t>
  </si>
  <si>
    <t>Sander Krogh</t>
  </si>
  <si>
    <t>Signe Christensen</t>
  </si>
  <si>
    <t>Laura Væver Eriksen</t>
  </si>
  <si>
    <t>Sigurd Kyvsgaard-Elsberg</t>
  </si>
  <si>
    <t>Christopher Mortensen</t>
  </si>
  <si>
    <t>Alberte Arp Jensen</t>
  </si>
  <si>
    <t>Frederik Karlsen</t>
  </si>
  <si>
    <t>Medalje</t>
  </si>
  <si>
    <t>Medaljer til alle</t>
  </si>
  <si>
    <t>Laura Fischer</t>
  </si>
  <si>
    <t>5 og 6 point udgår</t>
  </si>
  <si>
    <t>x</t>
  </si>
  <si>
    <t>Jonas Eriksen</t>
  </si>
  <si>
    <t>Frederik Ravnholt Larsen</t>
  </si>
  <si>
    <t>Casper Brovn Nielsen</t>
  </si>
  <si>
    <t>Lærke Kolind Andersen</t>
  </si>
  <si>
    <t>Marius Ulfkjer Østergaard</t>
  </si>
  <si>
    <t>Johannes Borup Olsen</t>
  </si>
  <si>
    <t xml:space="preserve">Lærke Andersen </t>
  </si>
  <si>
    <t>Mathilde Christiansen</t>
  </si>
  <si>
    <t>Elias Borup Olsen</t>
  </si>
  <si>
    <t>Lasse Dahl-Jensen</t>
  </si>
  <si>
    <t>Årgang 2008</t>
  </si>
  <si>
    <t>Emil Timm</t>
  </si>
  <si>
    <t>Emma Raunholt Thomsen</t>
  </si>
  <si>
    <t>Karl Emil Bilde</t>
  </si>
  <si>
    <t>Niels Peter Rovsing Meng</t>
  </si>
  <si>
    <t>Yngste hold 2010 og yngre</t>
  </si>
  <si>
    <t>Viktor Bredgaard Bilde</t>
  </si>
  <si>
    <t>Carl-Gustav Bisbjerg Christensen</t>
  </si>
  <si>
    <t>Valdemar Bøcker Østergaard</t>
  </si>
  <si>
    <t>Theodor Søndergaard Sørensen</t>
  </si>
  <si>
    <t>Amalie Fick Møller</t>
  </si>
  <si>
    <t>Emilie Albertsen</t>
  </si>
  <si>
    <t>Mathilde Hyldgaard Friis</t>
  </si>
  <si>
    <t>Benjamin Dannells</t>
  </si>
  <si>
    <t xml:space="preserve">Isabella Dannells </t>
  </si>
  <si>
    <t>Johannes Bisbjerg Christensen</t>
  </si>
  <si>
    <t>Laurits Bouet Deela</t>
  </si>
  <si>
    <t>Lærke Fick Møller</t>
  </si>
  <si>
    <t>William René Sølvkær Jørgensen</t>
  </si>
  <si>
    <t>Dicte Albertsen</t>
  </si>
  <si>
    <t>Klubmesterskaber SIK80 2018</t>
  </si>
  <si>
    <t>Klubmester mand</t>
  </si>
  <si>
    <t>Klubmester kvinde</t>
  </si>
  <si>
    <t>ku</t>
  </si>
  <si>
    <t>læ</t>
  </si>
  <si>
    <t>hø</t>
  </si>
  <si>
    <t>sprint</t>
  </si>
  <si>
    <t>ens</t>
  </si>
  <si>
    <t>point</t>
  </si>
  <si>
    <t>Medaljer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</si>
</sst>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0" borderId="0" xfId="0"/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15" fontId="8" fillId="0" borderId="5" xfId="0" applyNumberFormat="1" applyFont="1" applyBorder="1" applyAlignment="1">
      <alignment horizontal="right" vertical="center" wrapText="1"/>
    </xf>
    <xf numFmtId="17" fontId="5" fillId="0" borderId="4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/>
    <xf numFmtId="0" fontId="1" fillId="0" borderId="0" xfId="0" applyFont="1"/>
    <xf numFmtId="0" fontId="5" fillId="3" borderId="3" xfId="0" applyFont="1" applyFill="1" applyBorder="1" applyAlignment="1">
      <alignment vertical="center" wrapText="1"/>
    </xf>
    <xf numFmtId="49" fontId="1" fillId="0" borderId="0" xfId="0" applyNumberFormat="1" applyFont="1"/>
    <xf numFmtId="0" fontId="10" fillId="0" borderId="0" xfId="0" applyFont="1"/>
    <xf numFmtId="0" fontId="9" fillId="0" borderId="0" xfId="0" applyFont="1"/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/>
    <xf numFmtId="0" fontId="9" fillId="0" borderId="0" xfId="0" applyFont="1" applyFill="1" applyBorder="1" applyAlignment="1">
      <alignment vertical="center" wrapText="1"/>
    </xf>
    <xf numFmtId="0" fontId="0" fillId="0" borderId="5" xfId="0" applyFont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2" borderId="5" xfId="0" applyFill="1" applyBorder="1"/>
    <xf numFmtId="0" fontId="11" fillId="0" borderId="0" xfId="0" applyFont="1"/>
    <xf numFmtId="0" fontId="0" fillId="3" borderId="5" xfId="0" applyFill="1" applyBorder="1"/>
    <xf numFmtId="0" fontId="0" fillId="2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6" xfId="0" applyFill="1" applyBorder="1"/>
    <xf numFmtId="0" fontId="0" fillId="0" borderId="0" xfId="0" applyFont="1" applyBorder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/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4" borderId="5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6" borderId="0" xfId="0" applyFill="1"/>
    <xf numFmtId="0" fontId="9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0" fontId="0" fillId="6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S47"/>
  <sheetViews>
    <sheetView workbookViewId="0">
      <pane ySplit="1" topLeftCell="A2" activePane="bottomLeft" state="frozen"/>
      <selection pane="bottomLeft" activeCell="E1" sqref="E1:I1"/>
    </sheetView>
  </sheetViews>
  <sheetFormatPr defaultRowHeight="15" x14ac:dyDescent="0.3"/>
  <cols>
    <col min="1" max="1" width="9.140625" style="1"/>
    <col min="2" max="2" width="28.7109375" style="1" customWidth="1"/>
    <col min="3" max="3" width="16" style="1" customWidth="1"/>
    <col min="4" max="4" width="9.140625" style="1"/>
    <col min="5" max="5" width="10.42578125" style="1" customWidth="1"/>
    <col min="6" max="16384" width="9.140625" style="1"/>
  </cols>
  <sheetData>
    <row r="1" spans="1:19" ht="30.75" thickBot="1" x14ac:dyDescent="0.35">
      <c r="A1" s="2"/>
      <c r="B1" s="3" t="s">
        <v>0</v>
      </c>
      <c r="C1" s="3" t="s">
        <v>1</v>
      </c>
      <c r="D1" s="4"/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11" t="s">
        <v>19</v>
      </c>
    </row>
    <row r="2" spans="1:19" ht="16.5" thickBot="1" x14ac:dyDescent="0.35">
      <c r="A2" s="5"/>
      <c r="B2" s="9" t="s">
        <v>53</v>
      </c>
      <c r="C2" s="6"/>
      <c r="D2" s="10"/>
      <c r="E2" s="9"/>
      <c r="F2" s="9"/>
      <c r="G2" s="9"/>
      <c r="H2" s="9"/>
      <c r="I2" s="9"/>
    </row>
    <row r="3" spans="1:19" ht="16.5" thickBot="1" x14ac:dyDescent="0.35">
      <c r="A3" s="5"/>
      <c r="B3" s="9" t="s">
        <v>21</v>
      </c>
      <c r="C3" s="9"/>
      <c r="D3" s="10"/>
      <c r="E3" s="9"/>
      <c r="F3" s="9"/>
      <c r="G3" s="9"/>
      <c r="H3" s="9"/>
      <c r="I3" s="9"/>
      <c r="J3" s="1">
        <f>SUM(F3:I3)</f>
        <v>0</v>
      </c>
    </row>
    <row r="4" spans="1:19" ht="16.5" thickBot="1" x14ac:dyDescent="0.35">
      <c r="A4" s="5"/>
      <c r="B4" s="6" t="s">
        <v>7</v>
      </c>
      <c r="C4" s="6" t="s">
        <v>8</v>
      </c>
      <c r="D4" s="10"/>
      <c r="E4" s="9"/>
      <c r="F4" s="9">
        <v>1</v>
      </c>
      <c r="G4" s="9">
        <v>1</v>
      </c>
      <c r="H4" s="9">
        <v>1</v>
      </c>
      <c r="I4" s="9">
        <v>1</v>
      </c>
      <c r="J4" s="1">
        <f>SUM(F4:I4)</f>
        <v>4</v>
      </c>
    </row>
    <row r="5" spans="1:19" ht="16.5" thickBot="1" x14ac:dyDescent="0.35">
      <c r="A5" s="5"/>
      <c r="B5" s="9" t="s">
        <v>20</v>
      </c>
      <c r="C5" s="9"/>
      <c r="D5" s="10"/>
      <c r="E5" s="9"/>
      <c r="F5" s="9"/>
      <c r="G5" s="9"/>
      <c r="H5" s="9"/>
      <c r="I5" s="9"/>
      <c r="J5" s="11"/>
    </row>
    <row r="6" spans="1:19" ht="15.75" thickBot="1" x14ac:dyDescent="0.35">
      <c r="A6" s="5"/>
      <c r="B6" s="13"/>
      <c r="C6" s="14"/>
      <c r="D6" s="8"/>
      <c r="E6" s="8"/>
      <c r="F6" s="7"/>
      <c r="G6" s="8"/>
      <c r="H6" s="8"/>
      <c r="I6" s="8"/>
    </row>
    <row r="7" spans="1:19" ht="15.75" thickBot="1" x14ac:dyDescent="0.35">
      <c r="A7" s="5" t="s">
        <v>56</v>
      </c>
      <c r="B7" s="9" t="s">
        <v>54</v>
      </c>
      <c r="C7" s="8"/>
      <c r="D7" s="8"/>
      <c r="E7" s="8"/>
      <c r="F7" s="7"/>
      <c r="G7" s="8"/>
      <c r="H7" s="8"/>
      <c r="I7" s="8"/>
      <c r="J7" s="29">
        <f t="shared" ref="J7:J11" si="0">SUM(F7:I7)</f>
        <v>0</v>
      </c>
    </row>
    <row r="8" spans="1:19" ht="15.75" thickBot="1" x14ac:dyDescent="0.35">
      <c r="A8" s="5"/>
      <c r="B8" s="6" t="s">
        <v>11</v>
      </c>
      <c r="C8" s="6" t="s">
        <v>12</v>
      </c>
      <c r="D8" s="8"/>
      <c r="E8" s="8"/>
      <c r="F8" s="7">
        <v>2</v>
      </c>
      <c r="G8" s="8">
        <v>2</v>
      </c>
      <c r="H8" s="8">
        <v>3</v>
      </c>
      <c r="I8" s="8">
        <v>1</v>
      </c>
      <c r="J8" s="29">
        <f t="shared" si="0"/>
        <v>8</v>
      </c>
      <c r="O8" s="1">
        <v>1</v>
      </c>
    </row>
    <row r="9" spans="1:19" ht="15.75" thickBot="1" x14ac:dyDescent="0.35">
      <c r="A9" s="5"/>
      <c r="B9" s="20" t="s">
        <v>32</v>
      </c>
      <c r="C9" s="21" t="s">
        <v>33</v>
      </c>
      <c r="D9" s="8"/>
      <c r="E9" s="8"/>
      <c r="F9" s="7">
        <v>4</v>
      </c>
      <c r="G9" s="8">
        <v>3</v>
      </c>
      <c r="H9" s="8">
        <v>4</v>
      </c>
      <c r="I9" s="8">
        <v>4</v>
      </c>
      <c r="J9" s="29">
        <f t="shared" si="0"/>
        <v>15</v>
      </c>
      <c r="O9" s="1">
        <v>2</v>
      </c>
    </row>
    <row r="10" spans="1:19" ht="15.75" thickBot="1" x14ac:dyDescent="0.35">
      <c r="A10" s="5"/>
      <c r="B10" s="6" t="s">
        <v>13</v>
      </c>
      <c r="C10" s="6" t="s">
        <v>14</v>
      </c>
      <c r="D10" s="8"/>
      <c r="E10" s="8"/>
      <c r="F10" s="7">
        <v>1</v>
      </c>
      <c r="G10" s="8">
        <v>1</v>
      </c>
      <c r="H10" s="8">
        <v>2</v>
      </c>
      <c r="I10" s="8">
        <v>2</v>
      </c>
      <c r="J10" s="29">
        <f t="shared" si="0"/>
        <v>6</v>
      </c>
      <c r="O10" s="1">
        <v>3</v>
      </c>
    </row>
    <row r="11" spans="1:19" ht="15.75" thickBot="1" x14ac:dyDescent="0.35">
      <c r="A11" s="5"/>
      <c r="B11" s="6" t="s">
        <v>15</v>
      </c>
      <c r="C11" s="6" t="s">
        <v>16</v>
      </c>
      <c r="D11" s="8"/>
      <c r="E11" s="8"/>
      <c r="F11" s="7">
        <v>2</v>
      </c>
      <c r="G11" s="8">
        <v>4</v>
      </c>
      <c r="H11" s="8">
        <v>1</v>
      </c>
      <c r="I11" s="8">
        <v>3</v>
      </c>
      <c r="J11" s="29">
        <f t="shared" si="0"/>
        <v>10</v>
      </c>
      <c r="K11" s="29">
        <f>SUM(J8:J11)</f>
        <v>39</v>
      </c>
      <c r="M11" s="1">
        <f>O12*4</f>
        <v>40</v>
      </c>
      <c r="O11" s="1">
        <v>4</v>
      </c>
    </row>
    <row r="12" spans="1:19" ht="15.75" thickBot="1" x14ac:dyDescent="0.35">
      <c r="A12" s="5"/>
      <c r="B12" s="6" t="s">
        <v>22</v>
      </c>
      <c r="C12" s="6" t="s">
        <v>22</v>
      </c>
      <c r="D12" s="8"/>
      <c r="E12" s="8"/>
      <c r="F12" s="7"/>
      <c r="G12" s="8"/>
      <c r="H12" s="8"/>
      <c r="I12" s="8"/>
      <c r="J12" s="30" t="s">
        <v>22</v>
      </c>
      <c r="K12" s="30" t="s">
        <v>22</v>
      </c>
      <c r="L12" s="30" t="s">
        <v>22</v>
      </c>
      <c r="M12" s="30" t="s">
        <v>22</v>
      </c>
      <c r="N12" s="30" t="s">
        <v>22</v>
      </c>
      <c r="O12" s="1">
        <f>SUM(O8:O11)</f>
        <v>10</v>
      </c>
      <c r="P12" s="30" t="s">
        <v>73</v>
      </c>
      <c r="S12" s="1">
        <f>5.13+5.19</f>
        <v>10.32</v>
      </c>
    </row>
    <row r="13" spans="1:19" ht="15.75" thickBot="1" x14ac:dyDescent="0.35">
      <c r="A13" s="5"/>
      <c r="B13" s="9" t="s">
        <v>20</v>
      </c>
      <c r="C13" s="6" t="s">
        <v>22</v>
      </c>
      <c r="D13" s="8"/>
      <c r="E13" s="8"/>
      <c r="F13" s="7"/>
      <c r="G13" s="8"/>
      <c r="H13" s="8"/>
      <c r="I13" s="8"/>
      <c r="J13" s="30" t="s">
        <v>22</v>
      </c>
      <c r="L13" s="12" t="s">
        <v>22</v>
      </c>
    </row>
    <row r="14" spans="1:19" ht="15.75" thickBot="1" x14ac:dyDescent="0.35">
      <c r="A14" s="5"/>
      <c r="B14" s="20" t="s">
        <v>24</v>
      </c>
      <c r="C14" s="21" t="s">
        <v>25</v>
      </c>
      <c r="D14" s="8"/>
      <c r="E14" s="8"/>
      <c r="F14" s="7">
        <v>1</v>
      </c>
      <c r="G14" s="8">
        <v>1</v>
      </c>
      <c r="H14" s="8">
        <v>1</v>
      </c>
      <c r="I14" s="8">
        <v>1</v>
      </c>
      <c r="J14" s="29">
        <f t="shared" ref="J14:J15" si="1">SUM(F14:I14)</f>
        <v>4</v>
      </c>
    </row>
    <row r="15" spans="1:19" ht="15.75" thickBot="1" x14ac:dyDescent="0.35">
      <c r="A15" s="5"/>
      <c r="B15" s="20" t="s">
        <v>10</v>
      </c>
      <c r="C15" s="21" t="s">
        <v>23</v>
      </c>
      <c r="D15" s="8"/>
      <c r="E15" s="8"/>
      <c r="F15" s="7">
        <v>2</v>
      </c>
      <c r="G15" s="8">
        <v>2</v>
      </c>
      <c r="H15" s="8">
        <v>2</v>
      </c>
      <c r="I15" s="8">
        <v>2</v>
      </c>
      <c r="J15" s="29">
        <f t="shared" si="1"/>
        <v>8</v>
      </c>
      <c r="K15" s="1">
        <f>SUM(J14:J15)</f>
        <v>12</v>
      </c>
      <c r="L15" s="1">
        <v>6</v>
      </c>
    </row>
    <row r="16" spans="1:19" ht="15.75" thickBot="1" x14ac:dyDescent="0.35">
      <c r="A16" s="5"/>
      <c r="B16" s="8"/>
      <c r="C16" s="8"/>
      <c r="D16" s="8"/>
      <c r="E16" s="8"/>
      <c r="F16" s="7"/>
      <c r="G16" s="8"/>
      <c r="H16" s="8"/>
      <c r="I16" s="8"/>
    </row>
    <row r="17" spans="1:18" ht="15.75" thickBot="1" x14ac:dyDescent="0.35">
      <c r="A17" s="5"/>
      <c r="B17" s="8"/>
      <c r="C17" s="8"/>
      <c r="D17" s="8"/>
      <c r="E17" s="8"/>
      <c r="F17" s="7"/>
      <c r="G17" s="8"/>
      <c r="H17" s="8"/>
      <c r="I17" s="8"/>
    </row>
    <row r="18" spans="1:18" ht="30.75" thickBot="1" x14ac:dyDescent="0.35">
      <c r="A18" s="5" t="s">
        <v>57</v>
      </c>
      <c r="B18" s="9" t="s">
        <v>55</v>
      </c>
      <c r="C18" s="23" t="s">
        <v>22</v>
      </c>
      <c r="D18" s="8"/>
      <c r="E18" s="8"/>
      <c r="F18" s="7"/>
      <c r="G18" s="8"/>
      <c r="H18" s="8"/>
      <c r="I18" s="8"/>
    </row>
    <row r="19" spans="1:18" ht="15.75" thickBot="1" x14ac:dyDescent="0.35">
      <c r="A19" s="5"/>
      <c r="B19" s="13" t="s">
        <v>17</v>
      </c>
      <c r="C19" s="21">
        <v>2000</v>
      </c>
      <c r="D19" s="8"/>
      <c r="E19" s="8"/>
      <c r="F19" s="7">
        <v>1</v>
      </c>
      <c r="G19" s="8">
        <v>1</v>
      </c>
      <c r="H19" s="8">
        <v>1</v>
      </c>
      <c r="I19" s="8">
        <v>1</v>
      </c>
      <c r="J19" s="1">
        <f t="shared" ref="J19" si="2">SUM(F19:I19)</f>
        <v>4</v>
      </c>
    </row>
    <row r="20" spans="1:18" ht="15.75" thickBot="1" x14ac:dyDescent="0.35">
      <c r="A20" s="5"/>
      <c r="B20" s="13"/>
      <c r="C20" s="21"/>
      <c r="D20" s="8"/>
      <c r="E20" s="8"/>
      <c r="F20" s="7"/>
      <c r="G20" s="8"/>
      <c r="H20" s="8"/>
      <c r="I20" s="8"/>
    </row>
    <row r="21" spans="1:18" ht="30.75" thickBot="1" x14ac:dyDescent="0.35">
      <c r="A21" s="5"/>
      <c r="B21" s="9" t="s">
        <v>58</v>
      </c>
      <c r="C21" s="23" t="s">
        <v>51</v>
      </c>
      <c r="D21" s="8"/>
      <c r="E21" s="8"/>
      <c r="F21" s="7"/>
      <c r="G21" s="8"/>
      <c r="H21" s="8"/>
      <c r="I21" s="8"/>
    </row>
    <row r="22" spans="1:18" ht="15.75" thickBot="1" x14ac:dyDescent="0.35">
      <c r="A22" s="5"/>
      <c r="B22" s="15" t="s">
        <v>22</v>
      </c>
      <c r="C22" s="16" t="s">
        <v>22</v>
      </c>
      <c r="D22" s="8"/>
      <c r="E22" s="8"/>
      <c r="F22" s="7"/>
      <c r="G22" s="8"/>
      <c r="H22" s="8"/>
      <c r="I22" s="8"/>
    </row>
    <row r="23" spans="1:18" s="29" customFormat="1" ht="30.75" thickBot="1" x14ac:dyDescent="0.35">
      <c r="A23" s="24" t="s">
        <v>61</v>
      </c>
      <c r="B23" s="25" t="s">
        <v>59</v>
      </c>
      <c r="C23" s="26" t="s">
        <v>52</v>
      </c>
      <c r="D23" s="27"/>
      <c r="E23" s="27"/>
      <c r="F23" s="28"/>
      <c r="G23" s="27"/>
      <c r="H23" s="27"/>
      <c r="I23" s="27"/>
    </row>
    <row r="24" spans="1:18" s="29" customFormat="1" ht="15.75" thickBot="1" x14ac:dyDescent="0.35">
      <c r="A24" s="24"/>
      <c r="B24" s="20" t="s">
        <v>26</v>
      </c>
      <c r="C24" s="21" t="s">
        <v>27</v>
      </c>
      <c r="D24" s="27"/>
      <c r="E24" s="27"/>
      <c r="F24" s="8">
        <v>2</v>
      </c>
      <c r="G24" s="8">
        <v>1</v>
      </c>
      <c r="H24" s="8">
        <v>1</v>
      </c>
      <c r="I24" s="8">
        <v>1</v>
      </c>
      <c r="J24" s="29">
        <f>SUM(F24:I24)</f>
        <v>5</v>
      </c>
      <c r="R24" s="32"/>
    </row>
    <row r="25" spans="1:18" ht="15.75" thickBot="1" x14ac:dyDescent="0.35">
      <c r="A25" s="31"/>
      <c r="B25" s="20" t="s">
        <v>65</v>
      </c>
      <c r="C25" s="21" t="s">
        <v>66</v>
      </c>
      <c r="D25" s="8"/>
      <c r="E25" s="8"/>
      <c r="F25" s="7">
        <v>1</v>
      </c>
      <c r="G25" s="8">
        <v>2</v>
      </c>
      <c r="H25" s="8">
        <v>2</v>
      </c>
      <c r="I25" s="8">
        <v>2</v>
      </c>
      <c r="J25" s="1">
        <f t="shared" ref="J25" si="3">SUM(F25:I25)</f>
        <v>7</v>
      </c>
    </row>
    <row r="26" spans="1:18" ht="15.75" thickBot="1" x14ac:dyDescent="0.35">
      <c r="A26" s="5"/>
      <c r="B26" s="20"/>
      <c r="C26" s="21"/>
      <c r="D26" s="8"/>
      <c r="E26" s="8"/>
      <c r="F26" s="7"/>
      <c r="G26" s="8"/>
      <c r="H26" s="8"/>
      <c r="I26" s="8"/>
      <c r="J26" s="30" t="s">
        <v>22</v>
      </c>
    </row>
    <row r="27" spans="1:18" ht="15.75" thickBot="1" x14ac:dyDescent="0.35">
      <c r="A27" s="5"/>
      <c r="B27" s="15" t="s">
        <v>22</v>
      </c>
      <c r="C27" s="16" t="s">
        <v>22</v>
      </c>
      <c r="D27" s="8"/>
      <c r="E27" s="8"/>
      <c r="F27" s="7"/>
      <c r="G27" s="8"/>
      <c r="H27" s="8"/>
      <c r="I27" s="8"/>
    </row>
    <row r="28" spans="1:18" ht="30.75" thickBot="1" x14ac:dyDescent="0.35">
      <c r="A28" s="5"/>
      <c r="B28" s="9" t="s">
        <v>60</v>
      </c>
      <c r="C28" s="16" t="s">
        <v>22</v>
      </c>
      <c r="D28" s="8"/>
      <c r="E28" s="8"/>
      <c r="F28" s="7"/>
      <c r="G28" s="8"/>
      <c r="H28" s="8"/>
      <c r="I28" s="8"/>
    </row>
    <row r="29" spans="1:18" ht="29.25" thickBot="1" x14ac:dyDescent="0.35">
      <c r="A29" s="5"/>
      <c r="B29" s="17" t="s">
        <v>28</v>
      </c>
      <c r="C29" s="18" t="s">
        <v>30</v>
      </c>
      <c r="D29" s="8"/>
      <c r="E29" s="8"/>
      <c r="F29" s="7">
        <v>3</v>
      </c>
      <c r="G29" s="8">
        <v>3</v>
      </c>
      <c r="H29" s="8">
        <v>1</v>
      </c>
      <c r="I29" s="8">
        <v>1</v>
      </c>
      <c r="J29" s="1">
        <f>SUM(F29:I29)</f>
        <v>8</v>
      </c>
    </row>
    <row r="30" spans="1:18" ht="15.75" thickBot="1" x14ac:dyDescent="0.35">
      <c r="A30" s="5"/>
      <c r="B30" s="17" t="s">
        <v>29</v>
      </c>
      <c r="C30" s="18" t="s">
        <v>31</v>
      </c>
      <c r="D30" s="8"/>
      <c r="E30" s="8"/>
      <c r="F30" s="7">
        <v>1</v>
      </c>
      <c r="G30" s="8">
        <v>2</v>
      </c>
      <c r="H30" s="8">
        <v>2</v>
      </c>
      <c r="I30" s="8">
        <v>2</v>
      </c>
      <c r="J30" s="1">
        <f t="shared" ref="J30:J32" si="4">SUM(F30:I30)</f>
        <v>7</v>
      </c>
      <c r="K30" s="30" t="s">
        <v>22</v>
      </c>
      <c r="L30" s="30" t="s">
        <v>22</v>
      </c>
    </row>
    <row r="31" spans="1:18" ht="15.75" thickBot="1" x14ac:dyDescent="0.35">
      <c r="A31" s="5"/>
      <c r="B31" s="20" t="s">
        <v>34</v>
      </c>
      <c r="C31" s="21" t="s">
        <v>18</v>
      </c>
      <c r="D31" s="8"/>
      <c r="E31" s="8"/>
      <c r="F31" s="7">
        <v>2</v>
      </c>
      <c r="G31" s="8">
        <v>1</v>
      </c>
      <c r="H31" s="8">
        <v>3</v>
      </c>
      <c r="I31" s="8">
        <v>4</v>
      </c>
      <c r="J31" s="1">
        <f t="shared" si="4"/>
        <v>10</v>
      </c>
    </row>
    <row r="32" spans="1:18" ht="15.75" thickBot="1" x14ac:dyDescent="0.35">
      <c r="A32" s="5"/>
      <c r="B32" s="20" t="s">
        <v>67</v>
      </c>
      <c r="C32" s="21" t="s">
        <v>68</v>
      </c>
      <c r="D32" s="8"/>
      <c r="E32" s="8"/>
      <c r="F32" s="7">
        <v>4</v>
      </c>
      <c r="G32" s="8">
        <v>4</v>
      </c>
      <c r="H32" s="8">
        <v>4</v>
      </c>
      <c r="I32" s="8">
        <v>3</v>
      </c>
      <c r="J32" s="1">
        <f t="shared" si="4"/>
        <v>15</v>
      </c>
      <c r="K32" s="1">
        <f>SUM(J29:J32)</f>
        <v>40</v>
      </c>
      <c r="M32" s="1">
        <f>10*4</f>
        <v>40</v>
      </c>
    </row>
    <row r="33" spans="1:16" ht="15.75" thickBot="1" x14ac:dyDescent="0.35">
      <c r="A33" s="5"/>
      <c r="B33" s="20"/>
      <c r="C33" s="21"/>
      <c r="D33" s="8"/>
      <c r="E33" s="8"/>
      <c r="F33" s="7"/>
      <c r="G33" s="8"/>
      <c r="H33" s="8"/>
      <c r="I33" s="8"/>
    </row>
    <row r="34" spans="1:16" ht="15.75" thickBot="1" x14ac:dyDescent="0.35">
      <c r="A34" s="5"/>
      <c r="B34" s="15" t="s">
        <v>22</v>
      </c>
      <c r="C34" s="16" t="s">
        <v>22</v>
      </c>
      <c r="D34" s="8"/>
      <c r="E34" s="8"/>
      <c r="F34" s="7"/>
      <c r="G34" s="8"/>
      <c r="H34" s="8"/>
      <c r="I34" s="8"/>
    </row>
    <row r="35" spans="1:16" ht="30.75" thickBot="1" x14ac:dyDescent="0.35">
      <c r="A35" s="24" t="s">
        <v>62</v>
      </c>
      <c r="B35" s="9" t="s">
        <v>63</v>
      </c>
      <c r="C35" s="16" t="s">
        <v>22</v>
      </c>
      <c r="D35" s="8"/>
      <c r="E35" s="8"/>
      <c r="F35" s="7"/>
      <c r="G35" s="8"/>
      <c r="H35" s="8"/>
      <c r="I35" s="8"/>
    </row>
    <row r="36" spans="1:16" ht="15.75" thickBot="1" x14ac:dyDescent="0.35">
      <c r="A36" s="5"/>
      <c r="B36" s="15" t="s">
        <v>22</v>
      </c>
      <c r="C36" s="16" t="s">
        <v>22</v>
      </c>
      <c r="D36" s="8"/>
      <c r="E36" s="8"/>
      <c r="F36" s="7"/>
      <c r="G36" s="8"/>
      <c r="H36" s="8"/>
      <c r="I36" s="8"/>
    </row>
    <row r="37" spans="1:16" ht="15.75" thickBot="1" x14ac:dyDescent="0.35">
      <c r="A37" s="5"/>
      <c r="B37" s="15" t="s">
        <v>22</v>
      </c>
      <c r="C37" s="16" t="s">
        <v>22</v>
      </c>
      <c r="D37" s="8"/>
      <c r="E37" s="8"/>
      <c r="F37" s="7"/>
      <c r="G37" s="8"/>
      <c r="H37" s="8"/>
      <c r="I37" s="8"/>
    </row>
    <row r="38" spans="1:16" ht="30.75" thickBot="1" x14ac:dyDescent="0.35">
      <c r="A38" s="5"/>
      <c r="B38" s="9" t="s">
        <v>64</v>
      </c>
      <c r="C38" s="16" t="s">
        <v>22</v>
      </c>
      <c r="D38" s="8"/>
      <c r="E38" s="8"/>
      <c r="F38" s="7"/>
      <c r="G38" s="8"/>
      <c r="H38" s="8"/>
      <c r="I38" s="8"/>
    </row>
    <row r="39" spans="1:16" ht="15.75" thickBot="1" x14ac:dyDescent="0.35">
      <c r="A39" s="5"/>
      <c r="B39" s="20" t="s">
        <v>36</v>
      </c>
      <c r="C39" s="21" t="s">
        <v>37</v>
      </c>
      <c r="D39" s="8"/>
      <c r="E39" s="8"/>
      <c r="F39" s="7">
        <v>2</v>
      </c>
      <c r="G39" s="8">
        <v>1</v>
      </c>
      <c r="H39" s="8">
        <v>1</v>
      </c>
      <c r="I39" s="8">
        <v>1</v>
      </c>
      <c r="J39" s="1">
        <f t="shared" ref="J39:J45" si="5">SUM(F39:I39)</f>
        <v>5</v>
      </c>
      <c r="O39" s="1">
        <v>1</v>
      </c>
    </row>
    <row r="40" spans="1:16" ht="15.75" thickBot="1" x14ac:dyDescent="0.35">
      <c r="A40" s="5"/>
      <c r="B40" s="20" t="s">
        <v>38</v>
      </c>
      <c r="C40" s="21" t="s">
        <v>39</v>
      </c>
      <c r="D40" s="8"/>
      <c r="E40" s="8"/>
      <c r="F40" s="7">
        <v>4</v>
      </c>
      <c r="G40" s="8">
        <v>4</v>
      </c>
      <c r="H40" s="8">
        <v>4</v>
      </c>
      <c r="I40" s="8">
        <v>3</v>
      </c>
      <c r="J40" s="1">
        <f t="shared" si="5"/>
        <v>15</v>
      </c>
      <c r="O40" s="1">
        <v>2</v>
      </c>
    </row>
    <row r="41" spans="1:16" ht="15.75" thickBot="1" x14ac:dyDescent="0.35">
      <c r="A41" s="5"/>
      <c r="B41" s="20" t="s">
        <v>40</v>
      </c>
      <c r="C41" s="21" t="s">
        <v>41</v>
      </c>
      <c r="D41" s="8"/>
      <c r="E41" s="8"/>
      <c r="F41" s="7">
        <v>7</v>
      </c>
      <c r="G41" s="8">
        <v>7</v>
      </c>
      <c r="H41" s="8">
        <v>7</v>
      </c>
      <c r="I41" s="8">
        <v>5</v>
      </c>
      <c r="J41" s="1">
        <f t="shared" si="5"/>
        <v>26</v>
      </c>
      <c r="O41" s="1">
        <v>3</v>
      </c>
    </row>
    <row r="42" spans="1:16" ht="15.75" thickBot="1" x14ac:dyDescent="0.35">
      <c r="A42" s="5"/>
      <c r="B42" s="20" t="s">
        <v>42</v>
      </c>
      <c r="C42" s="22" t="s">
        <v>43</v>
      </c>
      <c r="D42" s="8"/>
      <c r="E42" s="8"/>
      <c r="F42" s="7">
        <v>5</v>
      </c>
      <c r="G42" s="8">
        <v>5</v>
      </c>
      <c r="H42" s="8">
        <v>3</v>
      </c>
      <c r="I42" s="8">
        <v>2</v>
      </c>
      <c r="J42" s="1">
        <f t="shared" si="5"/>
        <v>15</v>
      </c>
      <c r="O42" s="1">
        <v>4</v>
      </c>
    </row>
    <row r="43" spans="1:16" ht="15.75" thickBot="1" x14ac:dyDescent="0.35">
      <c r="A43" s="5"/>
      <c r="B43" s="20" t="s">
        <v>44</v>
      </c>
      <c r="C43" s="22" t="s">
        <v>45</v>
      </c>
      <c r="D43" s="8"/>
      <c r="E43" s="8"/>
      <c r="F43" s="7">
        <v>1</v>
      </c>
      <c r="G43" s="8">
        <v>3</v>
      </c>
      <c r="H43" s="8">
        <v>2</v>
      </c>
      <c r="I43" s="8">
        <v>7</v>
      </c>
      <c r="J43" s="1">
        <f t="shared" si="5"/>
        <v>13</v>
      </c>
      <c r="O43" s="1">
        <v>5</v>
      </c>
    </row>
    <row r="44" spans="1:16" ht="15.75" thickBot="1" x14ac:dyDescent="0.35">
      <c r="A44" s="5"/>
      <c r="B44" s="20" t="s">
        <v>69</v>
      </c>
      <c r="C44" s="21" t="s">
        <v>71</v>
      </c>
      <c r="D44" s="8"/>
      <c r="E44" s="8"/>
      <c r="F44" s="7">
        <v>6</v>
      </c>
      <c r="G44" s="8">
        <v>6</v>
      </c>
      <c r="H44" s="8">
        <v>6</v>
      </c>
      <c r="I44" s="8">
        <v>6</v>
      </c>
      <c r="J44" s="1">
        <f t="shared" si="5"/>
        <v>24</v>
      </c>
      <c r="O44" s="1">
        <v>6</v>
      </c>
    </row>
    <row r="45" spans="1:16" ht="15.75" thickBot="1" x14ac:dyDescent="0.35">
      <c r="A45" s="5"/>
      <c r="B45" s="20" t="s">
        <v>70</v>
      </c>
      <c r="C45" s="21" t="s">
        <v>72</v>
      </c>
      <c r="D45" s="8"/>
      <c r="E45" s="8"/>
      <c r="F45" s="7">
        <v>3</v>
      </c>
      <c r="G45" s="8">
        <v>2</v>
      </c>
      <c r="H45" s="8">
        <v>5</v>
      </c>
      <c r="I45" s="8">
        <v>4</v>
      </c>
      <c r="J45" s="1">
        <f t="shared" si="5"/>
        <v>14</v>
      </c>
      <c r="K45" s="1">
        <f>SUM(J39:J45)</f>
        <v>112</v>
      </c>
      <c r="M45" s="1">
        <f>28*4</f>
        <v>112</v>
      </c>
      <c r="O45" s="1">
        <v>7</v>
      </c>
    </row>
    <row r="46" spans="1:16" x14ac:dyDescent="0.3">
      <c r="O46" s="1">
        <f>SUM(O39:O45)</f>
        <v>28</v>
      </c>
      <c r="P46" s="1">
        <f>O46*4</f>
        <v>112</v>
      </c>
    </row>
    <row r="47" spans="1:16" x14ac:dyDescent="0.3">
      <c r="G47" s="1">
        <f>SUM(G39:G46)</f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topLeftCell="A25" workbookViewId="0">
      <selection activeCell="A2" sqref="A2"/>
    </sheetView>
  </sheetViews>
  <sheetFormatPr defaultRowHeight="20.100000000000001" customHeight="1" x14ac:dyDescent="0.25"/>
  <cols>
    <col min="1" max="1" width="26.28515625" customWidth="1"/>
    <col min="2" max="2" width="12.5703125" customWidth="1"/>
  </cols>
  <sheetData>
    <row r="2" spans="1:10" ht="20.100000000000001" customHeight="1" x14ac:dyDescent="0.35">
      <c r="A2" s="33" t="s">
        <v>74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100000000000001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34" t="s">
        <v>75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6" t="s">
        <v>19</v>
      </c>
      <c r="H6" s="19"/>
      <c r="I6" s="19"/>
      <c r="J6" s="19"/>
    </row>
    <row r="7" spans="1:10" ht="20.100000000000001" customHeight="1" x14ac:dyDescent="0.3">
      <c r="A7" s="37" t="s">
        <v>7</v>
      </c>
      <c r="B7" s="38"/>
      <c r="C7" s="38">
        <v>1</v>
      </c>
      <c r="D7" s="38">
        <v>1</v>
      </c>
      <c r="E7" s="38">
        <v>1</v>
      </c>
      <c r="F7" s="38">
        <v>1</v>
      </c>
      <c r="G7" s="38">
        <f>SUM(C7:F7)</f>
        <v>4</v>
      </c>
      <c r="H7" s="19"/>
      <c r="I7" s="48" t="s">
        <v>86</v>
      </c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34" t="s">
        <v>76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35" t="s">
        <v>2</v>
      </c>
      <c r="C10" s="35" t="s">
        <v>3</v>
      </c>
      <c r="D10" s="35" t="s">
        <v>4</v>
      </c>
      <c r="E10" s="35" t="s">
        <v>5</v>
      </c>
      <c r="F10" s="35" t="s">
        <v>6</v>
      </c>
      <c r="G10" s="36" t="s">
        <v>19</v>
      </c>
      <c r="H10" s="19"/>
      <c r="I10" s="19"/>
      <c r="J10" s="19"/>
    </row>
    <row r="11" spans="1:10" ht="20.100000000000001" customHeight="1" x14ac:dyDescent="0.3">
      <c r="A11" s="37" t="s">
        <v>9</v>
      </c>
      <c r="B11" s="38"/>
      <c r="C11" s="38">
        <v>1</v>
      </c>
      <c r="D11" s="38">
        <v>1</v>
      </c>
      <c r="E11" s="38">
        <v>1</v>
      </c>
      <c r="F11" s="38">
        <v>1</v>
      </c>
      <c r="G11" s="38">
        <f>SUM(C11:F11)</f>
        <v>4</v>
      </c>
      <c r="H11" s="19"/>
      <c r="I11" s="48" t="s">
        <v>86</v>
      </c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34" t="s">
        <v>77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9"/>
      <c r="B15" s="35" t="s">
        <v>2</v>
      </c>
      <c r="C15" s="35" t="s">
        <v>3</v>
      </c>
      <c r="D15" s="35" t="s">
        <v>4</v>
      </c>
      <c r="E15" s="35" t="s">
        <v>5</v>
      </c>
      <c r="F15" s="35" t="s">
        <v>6</v>
      </c>
      <c r="G15" s="36" t="s">
        <v>19</v>
      </c>
      <c r="H15" s="19"/>
      <c r="I15" s="19"/>
      <c r="J15" s="19"/>
    </row>
    <row r="16" spans="1:10" ht="20.100000000000001" customHeight="1" x14ac:dyDescent="0.25">
      <c r="A16" s="37" t="s">
        <v>13</v>
      </c>
      <c r="B16" s="38"/>
      <c r="C16" s="38">
        <v>2</v>
      </c>
      <c r="D16" s="38">
        <v>2</v>
      </c>
      <c r="E16" s="38">
        <v>3</v>
      </c>
      <c r="F16" s="38">
        <v>2</v>
      </c>
      <c r="G16" s="38">
        <f>SUM(C16:F16)</f>
        <v>9</v>
      </c>
      <c r="H16" s="19"/>
      <c r="I16" s="19"/>
      <c r="J16" s="19"/>
    </row>
    <row r="17" spans="1:10" ht="20.100000000000001" customHeight="1" x14ac:dyDescent="0.25">
      <c r="A17" s="37" t="s">
        <v>15</v>
      </c>
      <c r="B17" s="38"/>
      <c r="C17" s="49"/>
      <c r="D17" s="49"/>
      <c r="E17" s="38">
        <v>2</v>
      </c>
      <c r="F17" s="49"/>
      <c r="G17" s="38"/>
      <c r="H17" s="19"/>
      <c r="I17" s="19"/>
      <c r="J17" s="19"/>
    </row>
    <row r="18" spans="1:10" ht="20.100000000000001" customHeight="1" x14ac:dyDescent="0.3">
      <c r="A18" s="37" t="s">
        <v>24</v>
      </c>
      <c r="B18" s="38"/>
      <c r="C18" s="38">
        <v>1</v>
      </c>
      <c r="D18" s="38">
        <v>1</v>
      </c>
      <c r="E18" s="38">
        <v>1</v>
      </c>
      <c r="F18" s="38">
        <v>1</v>
      </c>
      <c r="G18" s="38">
        <f>SUM(C18:F18)</f>
        <v>4</v>
      </c>
      <c r="H18" s="19"/>
      <c r="I18" s="48" t="s">
        <v>86</v>
      </c>
      <c r="J18" s="19"/>
    </row>
    <row r="19" spans="1:10" ht="20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0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100000000000001" customHeight="1" x14ac:dyDescent="0.25">
      <c r="A21" s="39" t="s">
        <v>78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100000000000001" customHeight="1" x14ac:dyDescent="0.25">
      <c r="A22" s="19"/>
      <c r="B22" s="35" t="s">
        <v>2</v>
      </c>
      <c r="C22" s="35" t="s">
        <v>3</v>
      </c>
      <c r="D22" s="35" t="s">
        <v>4</v>
      </c>
      <c r="E22" s="35" t="s">
        <v>5</v>
      </c>
      <c r="F22" s="35" t="s">
        <v>6</v>
      </c>
      <c r="G22" s="36" t="s">
        <v>19</v>
      </c>
      <c r="H22" s="19"/>
      <c r="I22" s="19"/>
      <c r="J22" s="19"/>
    </row>
    <row r="23" spans="1:10" ht="20.100000000000001" customHeight="1" x14ac:dyDescent="0.3">
      <c r="A23" s="40" t="s">
        <v>79</v>
      </c>
      <c r="B23" s="38"/>
      <c r="C23" s="38">
        <v>1</v>
      </c>
      <c r="D23" s="38">
        <v>1</v>
      </c>
      <c r="E23" s="38">
        <v>1</v>
      </c>
      <c r="F23" s="38">
        <v>1</v>
      </c>
      <c r="G23" s="38">
        <f>SUM(C23:F23)</f>
        <v>4</v>
      </c>
      <c r="H23" s="19"/>
      <c r="I23" s="48" t="s">
        <v>86</v>
      </c>
      <c r="J23" s="19"/>
    </row>
    <row r="24" spans="1:10" ht="20.100000000000001" customHeight="1" x14ac:dyDescent="0.3">
      <c r="A24" s="37" t="s">
        <v>34</v>
      </c>
      <c r="B24" s="38"/>
      <c r="C24" s="38">
        <v>2</v>
      </c>
      <c r="D24" s="38">
        <v>2</v>
      </c>
      <c r="E24" s="38">
        <v>2</v>
      </c>
      <c r="F24" s="38">
        <v>2</v>
      </c>
      <c r="G24" s="38">
        <f>SUM(C24:F24)</f>
        <v>8</v>
      </c>
      <c r="H24" s="19"/>
      <c r="I24" s="48" t="s">
        <v>86</v>
      </c>
      <c r="J24" s="19"/>
    </row>
    <row r="25" spans="1:10" ht="20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20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20.100000000000001" customHeight="1" x14ac:dyDescent="0.25">
      <c r="A27" s="34" t="s">
        <v>80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20.100000000000001" customHeight="1" x14ac:dyDescent="0.25">
      <c r="A28" s="19"/>
      <c r="B28" s="35" t="s">
        <v>2</v>
      </c>
      <c r="C28" s="35" t="s">
        <v>3</v>
      </c>
      <c r="D28" s="35" t="s">
        <v>4</v>
      </c>
      <c r="E28" s="35" t="s">
        <v>5</v>
      </c>
      <c r="F28" s="35" t="s">
        <v>6</v>
      </c>
      <c r="G28" s="36" t="s">
        <v>19</v>
      </c>
      <c r="H28" s="19"/>
      <c r="I28" s="19"/>
      <c r="J28" s="19"/>
    </row>
    <row r="29" spans="1:10" ht="20.100000000000001" customHeight="1" x14ac:dyDescent="0.3">
      <c r="A29" s="37" t="s">
        <v>29</v>
      </c>
      <c r="B29" s="38"/>
      <c r="C29" s="38">
        <v>1</v>
      </c>
      <c r="D29" s="38">
        <v>1</v>
      </c>
      <c r="E29" s="38">
        <v>1</v>
      </c>
      <c r="F29" s="38">
        <v>1</v>
      </c>
      <c r="G29" s="38">
        <f>SUM(C29:F29)</f>
        <v>4</v>
      </c>
      <c r="H29" s="19"/>
      <c r="I29" s="48" t="s">
        <v>86</v>
      </c>
      <c r="J29" s="19"/>
    </row>
    <row r="30" spans="1:10" ht="20.100000000000001" customHeight="1" x14ac:dyDescent="0.25">
      <c r="A30" s="41" t="s">
        <v>81</v>
      </c>
      <c r="B30" s="38"/>
      <c r="C30" s="38">
        <v>2</v>
      </c>
      <c r="D30" s="38">
        <v>2</v>
      </c>
      <c r="E30" s="38">
        <v>2</v>
      </c>
      <c r="F30" s="38">
        <v>2</v>
      </c>
      <c r="G30" s="38">
        <f>SUM(C30:F30)</f>
        <v>8</v>
      </c>
      <c r="H30" s="19"/>
      <c r="I30" s="19"/>
      <c r="J30" s="19"/>
    </row>
    <row r="31" spans="1:10" ht="20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20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0.100000000000001" customHeight="1" x14ac:dyDescent="0.25">
      <c r="A33" s="34" t="s">
        <v>82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0.100000000000001" customHeight="1" x14ac:dyDescent="0.25">
      <c r="A34" s="19"/>
      <c r="B34" s="35" t="s">
        <v>2</v>
      </c>
      <c r="C34" s="35" t="s">
        <v>3</v>
      </c>
      <c r="D34" s="35" t="s">
        <v>4</v>
      </c>
      <c r="E34" s="35" t="s">
        <v>5</v>
      </c>
      <c r="F34" s="35" t="s">
        <v>6</v>
      </c>
      <c r="G34" s="36" t="s">
        <v>19</v>
      </c>
      <c r="H34" s="19"/>
      <c r="I34" s="19"/>
      <c r="J34" s="19"/>
    </row>
    <row r="35" spans="1:10" ht="20.100000000000001" customHeight="1" x14ac:dyDescent="0.25">
      <c r="A35" s="37" t="s">
        <v>83</v>
      </c>
      <c r="B35" s="38"/>
      <c r="C35" s="38">
        <v>6</v>
      </c>
      <c r="D35" s="38">
        <v>2</v>
      </c>
      <c r="E35" s="38">
        <v>6</v>
      </c>
      <c r="F35" s="38">
        <v>7</v>
      </c>
      <c r="G35" s="38">
        <f t="shared" ref="G35:G42" si="0">SUM(C35:F35)</f>
        <v>21</v>
      </c>
      <c r="H35" s="19"/>
      <c r="I35" s="19"/>
      <c r="J35" s="19"/>
    </row>
    <row r="36" spans="1:10" ht="20.100000000000001" customHeight="1" x14ac:dyDescent="0.25">
      <c r="A36" s="42" t="s">
        <v>35</v>
      </c>
      <c r="B36" s="38"/>
      <c r="C36" s="38">
        <v>3</v>
      </c>
      <c r="D36" s="38">
        <v>6</v>
      </c>
      <c r="E36" s="38">
        <v>7</v>
      </c>
      <c r="F36" s="38">
        <v>4</v>
      </c>
      <c r="G36" s="38">
        <f t="shared" si="0"/>
        <v>20</v>
      </c>
      <c r="H36" s="19"/>
      <c r="I36" s="19"/>
      <c r="J36" s="19"/>
    </row>
    <row r="37" spans="1:10" ht="20.100000000000001" customHeight="1" x14ac:dyDescent="0.25">
      <c r="A37" s="37" t="s">
        <v>36</v>
      </c>
      <c r="B37" s="38"/>
      <c r="C37" s="38">
        <v>2</v>
      </c>
      <c r="D37" s="38">
        <v>1</v>
      </c>
      <c r="E37" s="38">
        <v>1</v>
      </c>
      <c r="F37" s="38">
        <v>1</v>
      </c>
      <c r="G37" s="38">
        <f t="shared" si="0"/>
        <v>5</v>
      </c>
      <c r="H37" s="52">
        <v>1</v>
      </c>
      <c r="I37" s="19"/>
      <c r="J37" s="19"/>
    </row>
    <row r="38" spans="1:10" ht="20.100000000000001" customHeight="1" x14ac:dyDescent="0.25">
      <c r="A38" s="37" t="s">
        <v>38</v>
      </c>
      <c r="B38" s="38"/>
      <c r="C38" s="38">
        <v>7</v>
      </c>
      <c r="D38" s="38">
        <v>5</v>
      </c>
      <c r="E38" s="38">
        <v>9</v>
      </c>
      <c r="F38" s="38">
        <v>4</v>
      </c>
      <c r="G38" s="38">
        <f t="shared" si="0"/>
        <v>25</v>
      </c>
      <c r="H38" s="19"/>
      <c r="I38" s="19"/>
      <c r="J38" s="19"/>
    </row>
    <row r="39" spans="1:10" ht="20.100000000000001" customHeight="1" x14ac:dyDescent="0.25">
      <c r="A39" s="37" t="s">
        <v>40</v>
      </c>
      <c r="B39" s="38"/>
      <c r="C39" s="38">
        <v>5</v>
      </c>
      <c r="D39" s="38">
        <v>4</v>
      </c>
      <c r="E39" s="38">
        <v>4</v>
      </c>
      <c r="F39" s="38">
        <v>3</v>
      </c>
      <c r="G39" s="38">
        <f t="shared" si="0"/>
        <v>16</v>
      </c>
      <c r="H39" s="52">
        <v>3</v>
      </c>
      <c r="I39" s="19"/>
      <c r="J39" s="19"/>
    </row>
    <row r="40" spans="1:10" ht="20.100000000000001" customHeight="1" x14ac:dyDescent="0.25">
      <c r="A40" s="37" t="s">
        <v>42</v>
      </c>
      <c r="B40" s="38"/>
      <c r="C40" s="38">
        <v>4</v>
      </c>
      <c r="D40" s="38">
        <v>7</v>
      </c>
      <c r="E40" s="38">
        <v>3</v>
      </c>
      <c r="F40" s="38">
        <v>2</v>
      </c>
      <c r="G40" s="38">
        <f t="shared" si="0"/>
        <v>16</v>
      </c>
      <c r="H40" s="52">
        <v>2</v>
      </c>
      <c r="I40" s="19"/>
      <c r="J40" s="19"/>
    </row>
    <row r="41" spans="1:10" ht="20.100000000000001" customHeight="1" x14ac:dyDescent="0.25">
      <c r="A41" s="37" t="s">
        <v>44</v>
      </c>
      <c r="B41" s="38"/>
      <c r="C41" s="38">
        <v>8</v>
      </c>
      <c r="D41" s="38">
        <v>3</v>
      </c>
      <c r="E41" s="38">
        <v>2</v>
      </c>
      <c r="F41" s="38">
        <v>4</v>
      </c>
      <c r="G41" s="38">
        <f t="shared" si="0"/>
        <v>17</v>
      </c>
      <c r="H41" s="19"/>
      <c r="I41" s="19"/>
      <c r="J41" s="19"/>
    </row>
    <row r="42" spans="1:10" ht="20.100000000000001" customHeight="1" x14ac:dyDescent="0.25">
      <c r="A42" s="43" t="s">
        <v>84</v>
      </c>
      <c r="B42" s="38"/>
      <c r="C42" s="38">
        <v>1</v>
      </c>
      <c r="D42" s="38">
        <v>8</v>
      </c>
      <c r="E42" s="38">
        <v>8</v>
      </c>
      <c r="F42" s="38">
        <v>8</v>
      </c>
      <c r="G42" s="38">
        <f t="shared" si="0"/>
        <v>25</v>
      </c>
      <c r="H42" s="19"/>
      <c r="I42" s="19"/>
      <c r="J42" s="19"/>
    </row>
    <row r="43" spans="1:10" s="19" customFormat="1" ht="20.100000000000001" customHeight="1" x14ac:dyDescent="0.25">
      <c r="A43" s="43" t="s">
        <v>125</v>
      </c>
      <c r="B43" s="49"/>
      <c r="C43" s="49"/>
      <c r="D43" s="49"/>
      <c r="E43" s="38">
        <v>5</v>
      </c>
      <c r="F43" s="38">
        <v>9</v>
      </c>
      <c r="G43" s="38"/>
    </row>
    <row r="44" spans="1:10" s="19" customFormat="1" ht="20.100000000000001" customHeight="1" x14ac:dyDescent="0.25">
      <c r="A44" s="51"/>
      <c r="B44" s="46"/>
      <c r="C44" s="46"/>
      <c r="D44" s="46"/>
      <c r="E44" s="46">
        <f>SUM(E35:E43)</f>
        <v>45</v>
      </c>
      <c r="F44" s="46">
        <f>SUM(F35:F43)</f>
        <v>42</v>
      </c>
      <c r="G44" s="46">
        <v>-45</v>
      </c>
      <c r="I44" s="19" t="s">
        <v>126</v>
      </c>
    </row>
    <row r="45" spans="1:10" ht="20.100000000000001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20.100000000000001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20.100000000000001" customHeight="1" x14ac:dyDescent="0.25">
      <c r="A47" s="39" t="s">
        <v>85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20.100000000000001" customHeight="1" x14ac:dyDescent="0.25">
      <c r="A48" s="19"/>
      <c r="B48" s="35"/>
      <c r="C48" s="35" t="s">
        <v>3</v>
      </c>
      <c r="D48" s="35" t="s">
        <v>4</v>
      </c>
      <c r="E48" s="35" t="s">
        <v>5</v>
      </c>
      <c r="F48" s="35" t="s">
        <v>6</v>
      </c>
      <c r="G48" s="36"/>
      <c r="H48" s="19"/>
      <c r="I48" s="19"/>
      <c r="J48" s="19"/>
    </row>
    <row r="49" spans="1:10" ht="20.100000000000001" customHeight="1" x14ac:dyDescent="0.35">
      <c r="A49" s="37" t="s">
        <v>69</v>
      </c>
      <c r="B49" s="38"/>
      <c r="C49" s="38">
        <v>1</v>
      </c>
      <c r="D49" s="38">
        <v>1</v>
      </c>
      <c r="E49" s="38">
        <v>1</v>
      </c>
      <c r="F49" s="38">
        <v>1</v>
      </c>
      <c r="G49" s="38"/>
      <c r="H49" s="19"/>
      <c r="I49" s="33" t="s">
        <v>123</v>
      </c>
      <c r="J49" s="19"/>
    </row>
    <row r="50" spans="1:10" ht="20.10000000000000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0.100000000000001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0.100000000000001" customHeight="1" x14ac:dyDescent="0.25">
      <c r="A52" s="34" t="s">
        <v>87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0.100000000000001" customHeight="1" x14ac:dyDescent="0.35">
      <c r="A53" s="19"/>
      <c r="B53" s="35"/>
      <c r="C53" s="35" t="s">
        <v>3</v>
      </c>
      <c r="D53" s="35" t="s">
        <v>4</v>
      </c>
      <c r="E53" s="35" t="s">
        <v>5</v>
      </c>
      <c r="F53" s="35" t="s">
        <v>6</v>
      </c>
      <c r="G53" s="36"/>
      <c r="H53" s="19"/>
      <c r="I53" s="33" t="s">
        <v>124</v>
      </c>
      <c r="J53" s="19"/>
    </row>
    <row r="54" spans="1:10" ht="20.100000000000001" customHeight="1" x14ac:dyDescent="0.25">
      <c r="A54" s="42" t="s">
        <v>88</v>
      </c>
      <c r="B54" s="38"/>
      <c r="C54" s="38">
        <v>1</v>
      </c>
      <c r="D54" s="38">
        <v>1</v>
      </c>
      <c r="E54" s="38">
        <v>1</v>
      </c>
      <c r="F54" s="38">
        <v>1</v>
      </c>
      <c r="G54" s="38">
        <f>SUM(C54:F54)</f>
        <v>4</v>
      </c>
      <c r="H54" s="19"/>
    </row>
    <row r="55" spans="1:10" ht="20.100000000000001" customHeight="1" x14ac:dyDescent="0.25">
      <c r="A55" s="42" t="s">
        <v>89</v>
      </c>
      <c r="B55" s="38"/>
      <c r="C55" s="38">
        <v>2</v>
      </c>
      <c r="D55" s="38">
        <v>3</v>
      </c>
      <c r="E55" s="38">
        <v>3</v>
      </c>
      <c r="F55" s="38">
        <v>3</v>
      </c>
      <c r="G55" s="38">
        <f>SUM(C55:F55)</f>
        <v>11</v>
      </c>
      <c r="H55" s="19"/>
      <c r="I55" s="19"/>
      <c r="J55" s="19"/>
    </row>
    <row r="56" spans="1:10" ht="20.100000000000001" customHeight="1" x14ac:dyDescent="0.25">
      <c r="A56" s="42" t="s">
        <v>90</v>
      </c>
      <c r="B56" s="38"/>
      <c r="C56" s="38">
        <v>3</v>
      </c>
      <c r="D56" s="38">
        <v>2</v>
      </c>
      <c r="E56" s="38">
        <v>2</v>
      </c>
      <c r="F56" s="38">
        <v>2</v>
      </c>
      <c r="G56" s="38">
        <f>SUM(C56:F56)</f>
        <v>9</v>
      </c>
      <c r="H56" s="19"/>
      <c r="I56" s="19"/>
      <c r="J56" s="19"/>
    </row>
    <row r="58" spans="1:10" ht="20.100000000000001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0.100000000000001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0.100000000000001" customHeight="1" x14ac:dyDescent="0.25">
      <c r="A60" s="45" t="s">
        <v>91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0.100000000000001" customHeight="1" x14ac:dyDescent="0.35">
      <c r="A61" s="19"/>
      <c r="B61" s="35"/>
      <c r="C61" s="35" t="s">
        <v>3</v>
      </c>
      <c r="D61" s="35" t="s">
        <v>4</v>
      </c>
      <c r="E61" s="35" t="s">
        <v>5</v>
      </c>
      <c r="F61" s="35" t="s">
        <v>6</v>
      </c>
      <c r="G61" s="36"/>
      <c r="H61" s="19"/>
      <c r="I61" s="33" t="s">
        <v>124</v>
      </c>
      <c r="J61" s="19"/>
    </row>
    <row r="62" spans="1:10" ht="20.100000000000001" customHeight="1" x14ac:dyDescent="0.25">
      <c r="A62" s="42" t="s">
        <v>49</v>
      </c>
      <c r="B62" s="38"/>
      <c r="C62" s="38"/>
      <c r="D62" s="38">
        <v>1</v>
      </c>
      <c r="E62" s="38">
        <v>1</v>
      </c>
      <c r="F62" s="38"/>
      <c r="G62" s="38"/>
      <c r="H62" s="19"/>
      <c r="I62" s="19"/>
      <c r="J62" s="19"/>
    </row>
    <row r="63" spans="1:10" ht="20.100000000000001" customHeight="1" x14ac:dyDescent="0.25">
      <c r="A63" s="42" t="s">
        <v>46</v>
      </c>
      <c r="B63" s="38"/>
      <c r="C63" s="38"/>
      <c r="D63" s="38">
        <v>7</v>
      </c>
      <c r="E63" s="38">
        <v>5</v>
      </c>
      <c r="F63" s="38"/>
      <c r="G63" s="38"/>
      <c r="H63" s="19"/>
      <c r="I63" s="19"/>
      <c r="J63" s="19"/>
    </row>
    <row r="64" spans="1:10" ht="20.100000000000001" customHeight="1" x14ac:dyDescent="0.25">
      <c r="A64" s="42" t="s">
        <v>47</v>
      </c>
      <c r="B64" s="38"/>
      <c r="C64" s="38"/>
      <c r="D64" s="38">
        <v>8</v>
      </c>
      <c r="E64" s="38">
        <v>2</v>
      </c>
      <c r="F64" s="38"/>
      <c r="G64" s="38"/>
      <c r="H64" s="19"/>
      <c r="J64" s="19"/>
    </row>
    <row r="65" spans="1:10" ht="20.100000000000001" customHeight="1" x14ac:dyDescent="0.25">
      <c r="A65" s="40" t="s">
        <v>92</v>
      </c>
      <c r="B65" s="38"/>
      <c r="C65" s="38"/>
      <c r="D65" s="38">
        <v>4</v>
      </c>
      <c r="E65" s="38">
        <v>7</v>
      </c>
      <c r="F65" s="38"/>
      <c r="G65" s="38"/>
      <c r="H65" s="19"/>
      <c r="I65" s="19"/>
      <c r="J65" s="19"/>
    </row>
    <row r="66" spans="1:10" ht="20.100000000000001" customHeight="1" x14ac:dyDescent="0.25">
      <c r="A66" s="38" t="s">
        <v>122</v>
      </c>
      <c r="B66" s="38"/>
      <c r="C66" s="38"/>
      <c r="D66" s="38">
        <v>6</v>
      </c>
      <c r="E66" s="38">
        <v>6</v>
      </c>
      <c r="F66" s="38"/>
      <c r="G66" s="38"/>
      <c r="H66" s="19"/>
      <c r="I66" s="19"/>
      <c r="J66" s="19"/>
    </row>
    <row r="67" spans="1:10" ht="20.100000000000001" customHeight="1" x14ac:dyDescent="0.25">
      <c r="A67" s="40" t="s">
        <v>93</v>
      </c>
      <c r="B67" s="38"/>
      <c r="C67" s="38"/>
      <c r="D67" s="38">
        <v>2</v>
      </c>
      <c r="E67" s="38">
        <v>8</v>
      </c>
      <c r="F67" s="38"/>
      <c r="G67" s="38"/>
      <c r="H67" s="19"/>
      <c r="I67" s="19"/>
      <c r="J67" s="19"/>
    </row>
    <row r="68" spans="1:10" ht="20.100000000000001" customHeight="1" x14ac:dyDescent="0.25">
      <c r="A68" s="42" t="s">
        <v>48</v>
      </c>
      <c r="B68" s="38"/>
      <c r="C68" s="38"/>
      <c r="D68" s="38">
        <v>3</v>
      </c>
      <c r="E68" s="38">
        <v>4</v>
      </c>
      <c r="F68" s="38"/>
      <c r="G68" s="38"/>
      <c r="H68" s="19"/>
      <c r="I68" s="19"/>
      <c r="J68" s="19"/>
    </row>
    <row r="69" spans="1:10" ht="20.100000000000001" customHeight="1" x14ac:dyDescent="0.25">
      <c r="A69" s="41" t="s">
        <v>50</v>
      </c>
      <c r="B69" s="38"/>
      <c r="C69" s="38"/>
      <c r="D69" s="38">
        <v>5</v>
      </c>
      <c r="E69" s="38">
        <v>3</v>
      </c>
      <c r="F69" s="38"/>
      <c r="G69" s="38"/>
      <c r="H69" s="19"/>
      <c r="I69" s="19"/>
      <c r="J69" s="19"/>
    </row>
    <row r="70" spans="1:10" ht="20.100000000000001" customHeight="1" x14ac:dyDescent="0.25">
      <c r="H70" s="19"/>
      <c r="I70" s="19"/>
      <c r="J70" s="19"/>
    </row>
    <row r="71" spans="1:10" ht="20.100000000000001" customHeight="1" x14ac:dyDescent="0.25">
      <c r="H71" s="19"/>
      <c r="I71" s="19"/>
      <c r="J71" s="19"/>
    </row>
    <row r="72" spans="1:10" s="19" customFormat="1" ht="20.100000000000001" customHeight="1" x14ac:dyDescent="0.25">
      <c r="A72" s="50"/>
      <c r="B72" s="46"/>
      <c r="C72" s="46"/>
      <c r="D72" s="46"/>
      <c r="E72" s="46"/>
      <c r="F72" s="46"/>
    </row>
    <row r="73" spans="1:10" s="19" customFormat="1" ht="20.100000000000001" customHeight="1" x14ac:dyDescent="0.25">
      <c r="A73" s="50"/>
      <c r="B73" s="46"/>
      <c r="C73" s="46"/>
      <c r="D73" s="46"/>
      <c r="E73" s="46"/>
      <c r="F73" s="46"/>
    </row>
    <row r="74" spans="1:10" ht="20.100000000000001" customHeight="1" x14ac:dyDescent="0.25">
      <c r="A74" s="34" t="s">
        <v>94</v>
      </c>
      <c r="B74" s="19"/>
      <c r="C74" s="19" t="s">
        <v>127</v>
      </c>
      <c r="D74" s="19" t="s">
        <v>127</v>
      </c>
      <c r="E74" s="19"/>
      <c r="F74" s="19"/>
      <c r="G74" s="19"/>
      <c r="H74" s="19"/>
      <c r="I74" s="19"/>
      <c r="J74" s="19"/>
    </row>
    <row r="75" spans="1:10" ht="20.100000000000001" customHeight="1" x14ac:dyDescent="0.35">
      <c r="A75" s="19"/>
      <c r="B75" s="38"/>
      <c r="C75" s="35" t="s">
        <v>3</v>
      </c>
      <c r="D75" s="35" t="s">
        <v>4</v>
      </c>
      <c r="E75" s="35" t="s">
        <v>5</v>
      </c>
      <c r="F75" s="35"/>
      <c r="G75" s="36"/>
      <c r="H75" s="19"/>
      <c r="I75" s="33" t="s">
        <v>124</v>
      </c>
      <c r="J75" s="19"/>
    </row>
    <row r="76" spans="1:10" s="19" customFormat="1" ht="20.100000000000001" customHeight="1" x14ac:dyDescent="0.35">
      <c r="A76" s="44" t="s">
        <v>121</v>
      </c>
      <c r="B76" s="38">
        <v>2008</v>
      </c>
      <c r="C76" s="38"/>
      <c r="D76" s="38"/>
      <c r="E76" s="38"/>
      <c r="F76" s="38"/>
      <c r="G76" s="38"/>
      <c r="I76" s="33"/>
    </row>
    <row r="77" spans="1:10" s="19" customFormat="1" ht="20.100000000000001" customHeight="1" x14ac:dyDescent="0.35">
      <c r="A77" s="41" t="s">
        <v>95</v>
      </c>
      <c r="B77" s="38">
        <v>2008</v>
      </c>
      <c r="C77" s="38"/>
      <c r="D77" s="38"/>
      <c r="E77" s="38"/>
      <c r="F77" s="38"/>
      <c r="G77" s="38"/>
      <c r="I77" s="33"/>
    </row>
    <row r="78" spans="1:10" ht="20.100000000000001" customHeight="1" x14ac:dyDescent="0.25">
      <c r="A78" s="41" t="s">
        <v>96</v>
      </c>
      <c r="B78" s="38"/>
      <c r="C78" s="38"/>
      <c r="D78" s="38"/>
      <c r="E78" s="38"/>
      <c r="F78" s="38"/>
      <c r="G78" s="38"/>
      <c r="H78" s="19"/>
      <c r="I78" s="19"/>
      <c r="J78" s="19"/>
    </row>
    <row r="79" spans="1:10" ht="20.100000000000001" customHeight="1" x14ac:dyDescent="0.25">
      <c r="A79" s="41" t="s">
        <v>97</v>
      </c>
      <c r="B79" s="38"/>
      <c r="C79" s="38"/>
      <c r="D79" s="38"/>
      <c r="E79" s="38"/>
      <c r="F79" s="38"/>
      <c r="G79" s="38"/>
      <c r="H79" s="19"/>
      <c r="J79" s="19"/>
    </row>
    <row r="80" spans="1:10" ht="20.100000000000001" customHeight="1" x14ac:dyDescent="0.25">
      <c r="A80" s="41" t="s">
        <v>98</v>
      </c>
      <c r="B80" s="38"/>
      <c r="C80" s="38"/>
      <c r="D80" s="38"/>
      <c r="E80" s="38"/>
      <c r="F80" s="38"/>
      <c r="G80" s="38"/>
      <c r="H80" s="19"/>
      <c r="I80" s="19"/>
      <c r="J80" s="19"/>
    </row>
    <row r="81" spans="1:10" ht="20.100000000000001" customHeight="1" x14ac:dyDescent="0.25">
      <c r="A81" s="47" t="s">
        <v>99</v>
      </c>
      <c r="B81" s="38"/>
      <c r="C81" s="38"/>
      <c r="D81" s="38"/>
      <c r="E81" s="38"/>
      <c r="F81" s="38"/>
      <c r="G81" s="38"/>
      <c r="H81" s="19"/>
      <c r="I81" s="19"/>
      <c r="J81" s="19"/>
    </row>
    <row r="82" spans="1:10" ht="20.100000000000001" customHeight="1" x14ac:dyDescent="0.25">
      <c r="A82" s="41" t="s">
        <v>100</v>
      </c>
      <c r="B82" s="38"/>
      <c r="C82" s="38"/>
      <c r="D82" s="38"/>
      <c r="E82" s="38"/>
      <c r="F82" s="38"/>
      <c r="G82" s="38"/>
      <c r="H82" s="19"/>
      <c r="I82" s="19"/>
      <c r="J82" s="19"/>
    </row>
    <row r="83" spans="1:10" ht="20.100000000000001" customHeight="1" x14ac:dyDescent="0.25">
      <c r="A83" s="41" t="s">
        <v>101</v>
      </c>
      <c r="B83" s="38"/>
      <c r="C83" s="38"/>
      <c r="D83" s="38"/>
      <c r="E83" s="38"/>
      <c r="F83" s="38"/>
      <c r="G83" s="38"/>
      <c r="H83" s="19"/>
      <c r="I83" s="19"/>
      <c r="J83" s="19"/>
    </row>
    <row r="84" spans="1:10" ht="20.100000000000001" customHeight="1" x14ac:dyDescent="0.25">
      <c r="A84" s="41" t="s">
        <v>102</v>
      </c>
      <c r="B84" s="38"/>
      <c r="C84" s="38"/>
      <c r="D84" s="38"/>
      <c r="E84" s="38"/>
      <c r="F84" s="38"/>
      <c r="G84" s="38"/>
      <c r="H84" s="19"/>
      <c r="I84" s="19"/>
      <c r="J84" s="19"/>
    </row>
    <row r="85" spans="1:10" ht="20.100000000000001" customHeight="1" x14ac:dyDescent="0.25">
      <c r="A85" s="40" t="s">
        <v>103</v>
      </c>
      <c r="B85" s="38"/>
      <c r="C85" s="38"/>
      <c r="D85" s="38"/>
      <c r="E85" s="38"/>
      <c r="F85" s="38"/>
      <c r="G85" s="38"/>
      <c r="H85" s="19"/>
      <c r="I85" s="19"/>
      <c r="J85" s="19"/>
    </row>
    <row r="86" spans="1:10" ht="20.100000000000001" customHeight="1" x14ac:dyDescent="0.25">
      <c r="A86" s="40" t="s">
        <v>104</v>
      </c>
      <c r="B86" s="38"/>
      <c r="C86" s="38"/>
      <c r="D86" s="38"/>
      <c r="E86" s="38"/>
      <c r="F86" s="38"/>
      <c r="G86" s="38"/>
      <c r="H86" s="19"/>
      <c r="I86" s="19"/>
      <c r="J86" s="19"/>
    </row>
    <row r="87" spans="1:10" ht="20.100000000000001" customHeight="1" x14ac:dyDescent="0.25">
      <c r="A87" s="41" t="s">
        <v>105</v>
      </c>
      <c r="B87" s="38"/>
      <c r="C87" s="38"/>
      <c r="D87" s="38"/>
      <c r="E87" s="38"/>
      <c r="F87" s="38"/>
      <c r="G87" s="38"/>
      <c r="H87" s="19"/>
      <c r="I87" s="19"/>
      <c r="J87" s="19"/>
    </row>
    <row r="88" spans="1:10" ht="20.100000000000001" customHeight="1" x14ac:dyDescent="0.25">
      <c r="A88" s="41" t="s">
        <v>106</v>
      </c>
      <c r="B88" s="38"/>
      <c r="C88" s="38"/>
      <c r="D88" s="38"/>
      <c r="E88" s="38"/>
      <c r="F88" s="38"/>
      <c r="G88" s="38"/>
      <c r="H88" s="19"/>
      <c r="I88" s="19"/>
      <c r="J88" s="19"/>
    </row>
    <row r="89" spans="1:10" ht="20.100000000000001" customHeight="1" x14ac:dyDescent="0.25">
      <c r="A89" s="40" t="s">
        <v>107</v>
      </c>
      <c r="B89" s="38"/>
      <c r="C89" s="38"/>
      <c r="D89" s="38"/>
      <c r="E89" s="38"/>
      <c r="F89" s="38"/>
      <c r="G89" s="38"/>
      <c r="H89" s="19"/>
      <c r="I89" s="19"/>
      <c r="J89" s="19"/>
    </row>
    <row r="90" spans="1:10" ht="20.100000000000001" customHeight="1" x14ac:dyDescent="0.25">
      <c r="A90" s="41" t="s">
        <v>108</v>
      </c>
      <c r="B90" s="38"/>
      <c r="C90" s="38"/>
      <c r="D90" s="38"/>
      <c r="E90" s="38"/>
      <c r="F90" s="38"/>
      <c r="G90" s="38"/>
      <c r="H90" s="19"/>
      <c r="I90" s="19"/>
      <c r="J90" s="19"/>
    </row>
    <row r="91" spans="1:10" ht="20.100000000000001" customHeight="1" x14ac:dyDescent="0.25">
      <c r="A91" s="41" t="s">
        <v>109</v>
      </c>
      <c r="B91" s="38"/>
      <c r="C91" s="38"/>
      <c r="D91" s="38"/>
      <c r="E91" s="38"/>
      <c r="F91" s="38"/>
      <c r="G91" s="38"/>
      <c r="H91" s="19"/>
      <c r="I91" s="19"/>
      <c r="J91" s="19"/>
    </row>
    <row r="92" spans="1:10" ht="20.100000000000001" customHeight="1" x14ac:dyDescent="0.25">
      <c r="A92" s="40" t="s">
        <v>110</v>
      </c>
      <c r="B92" s="38"/>
      <c r="C92" s="38"/>
      <c r="D92" s="38"/>
      <c r="E92" s="38"/>
      <c r="F92" s="38"/>
      <c r="G92" s="38"/>
      <c r="H92" s="19"/>
      <c r="I92" s="19"/>
      <c r="J92" s="19"/>
    </row>
    <row r="93" spans="1:10" ht="20.100000000000001" customHeight="1" x14ac:dyDescent="0.25">
      <c r="A93" s="40" t="s">
        <v>111</v>
      </c>
      <c r="B93" s="38"/>
      <c r="C93" s="38"/>
      <c r="D93" s="38"/>
      <c r="E93" s="38"/>
      <c r="F93" s="38"/>
      <c r="G93" s="38"/>
      <c r="H93" s="19"/>
      <c r="I93" s="19"/>
      <c r="J93" s="19"/>
    </row>
    <row r="94" spans="1:10" ht="20.100000000000001" customHeight="1" x14ac:dyDescent="0.25">
      <c r="A94" s="41" t="s">
        <v>112</v>
      </c>
      <c r="B94" s="38"/>
      <c r="C94" s="38"/>
      <c r="D94" s="38"/>
      <c r="E94" s="38"/>
      <c r="F94" s="38"/>
      <c r="G94" s="38"/>
      <c r="H94" s="19"/>
      <c r="I94" s="19"/>
      <c r="J94" s="19"/>
    </row>
    <row r="95" spans="1:10" ht="20.100000000000001" customHeight="1" x14ac:dyDescent="0.25">
      <c r="A95" s="41" t="s">
        <v>113</v>
      </c>
      <c r="B95" s="38"/>
      <c r="C95" s="38"/>
      <c r="D95" s="38"/>
      <c r="E95" s="38"/>
      <c r="F95" s="38"/>
      <c r="G95" s="38"/>
      <c r="H95" s="19"/>
      <c r="I95" s="19"/>
      <c r="J95" s="19"/>
    </row>
    <row r="96" spans="1:10" ht="20.100000000000001" customHeight="1" x14ac:dyDescent="0.25">
      <c r="A96" s="41" t="s">
        <v>114</v>
      </c>
      <c r="B96" s="38"/>
      <c r="C96" s="38"/>
      <c r="D96" s="38"/>
      <c r="E96" s="38"/>
      <c r="F96" s="38"/>
      <c r="G96" s="38"/>
      <c r="H96" s="19"/>
      <c r="I96" s="19"/>
      <c r="J96" s="19"/>
    </row>
    <row r="97" spans="1:10" ht="20.100000000000001" customHeight="1" x14ac:dyDescent="0.25">
      <c r="A97" s="41" t="s">
        <v>115</v>
      </c>
      <c r="B97" s="38"/>
      <c r="C97" s="38"/>
      <c r="D97" s="38"/>
      <c r="E97" s="38"/>
      <c r="F97" s="38"/>
      <c r="G97" s="38"/>
      <c r="H97" s="19"/>
      <c r="I97" s="19"/>
      <c r="J97" s="19"/>
    </row>
    <row r="98" spans="1:10" ht="20.100000000000001" customHeight="1" x14ac:dyDescent="0.25">
      <c r="A98" s="41" t="s">
        <v>116</v>
      </c>
      <c r="B98" s="38"/>
      <c r="C98" s="38"/>
      <c r="D98" s="38"/>
      <c r="E98" s="38"/>
      <c r="F98" s="38"/>
      <c r="G98" s="38"/>
      <c r="H98" s="19"/>
      <c r="I98" s="19"/>
      <c r="J98" s="19"/>
    </row>
    <row r="99" spans="1:10" ht="20.100000000000001" customHeight="1" x14ac:dyDescent="0.25">
      <c r="A99" s="40" t="s">
        <v>117</v>
      </c>
      <c r="B99" s="38"/>
      <c r="C99" s="38"/>
      <c r="D99" s="38"/>
      <c r="E99" s="38"/>
      <c r="F99" s="38"/>
      <c r="G99" s="38"/>
      <c r="H99" s="19"/>
      <c r="I99" s="19"/>
      <c r="J99" s="19"/>
    </row>
    <row r="100" spans="1:10" ht="20.100000000000001" customHeight="1" x14ac:dyDescent="0.25">
      <c r="A100" s="40" t="s">
        <v>118</v>
      </c>
      <c r="B100" s="38"/>
      <c r="C100" s="38"/>
      <c r="D100" s="38"/>
      <c r="E100" s="38"/>
      <c r="F100" s="38"/>
      <c r="G100" s="38"/>
      <c r="H100" s="19"/>
      <c r="I100" s="19"/>
      <c r="J100" s="19"/>
    </row>
    <row r="101" spans="1:10" ht="20.100000000000001" customHeight="1" x14ac:dyDescent="0.25">
      <c r="A101" s="40" t="s">
        <v>119</v>
      </c>
      <c r="B101" s="38"/>
      <c r="C101" s="38"/>
      <c r="D101" s="38"/>
      <c r="E101" s="38"/>
      <c r="F101" s="38"/>
      <c r="G101" s="38"/>
      <c r="H101" s="19"/>
      <c r="I101" s="19"/>
      <c r="J101" s="19"/>
    </row>
    <row r="102" spans="1:10" ht="20.100000000000001" customHeight="1" x14ac:dyDescent="0.25">
      <c r="A102" s="47" t="s">
        <v>120</v>
      </c>
      <c r="B102" s="38"/>
      <c r="C102" s="38"/>
      <c r="D102" s="38"/>
      <c r="E102" s="38"/>
      <c r="F102" s="38"/>
      <c r="G102" s="38"/>
      <c r="H102" s="19"/>
      <c r="I102" s="19"/>
      <c r="J102" s="19"/>
    </row>
    <row r="103" spans="1:10" ht="20.100000000000001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55" workbookViewId="0">
      <selection activeCell="C86" sqref="C86"/>
    </sheetView>
  </sheetViews>
  <sheetFormatPr defaultRowHeight="15" x14ac:dyDescent="0.25"/>
  <cols>
    <col min="1" max="1" width="29.5703125" customWidth="1"/>
    <col min="2" max="2" width="10.42578125" customWidth="1"/>
  </cols>
  <sheetData>
    <row r="1" spans="1:15" ht="21" x14ac:dyDescent="0.35">
      <c r="A1" s="33" t="s">
        <v>158</v>
      </c>
    </row>
    <row r="3" spans="1:15" x14ac:dyDescent="0.25">
      <c r="A3" s="34" t="s">
        <v>75</v>
      </c>
      <c r="B3" s="19"/>
      <c r="C3" s="19"/>
      <c r="D3" s="19"/>
      <c r="E3" s="19"/>
      <c r="F3" s="19"/>
      <c r="G3" s="19"/>
    </row>
    <row r="4" spans="1:15" s="19" customFormat="1" ht="30" x14ac:dyDescent="0.25"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6" t="s">
        <v>19</v>
      </c>
    </row>
    <row r="5" spans="1:15" x14ac:dyDescent="0.25">
      <c r="A5" s="37" t="s">
        <v>7</v>
      </c>
      <c r="B5" s="38"/>
      <c r="C5" s="38">
        <v>9.7799999999999994</v>
      </c>
      <c r="D5" s="38">
        <v>4.09</v>
      </c>
      <c r="E5" s="38">
        <v>6.01</v>
      </c>
      <c r="F5" s="38">
        <v>1.4</v>
      </c>
      <c r="G5" s="38"/>
      <c r="I5" s="67" t="s">
        <v>160</v>
      </c>
      <c r="J5" s="67"/>
    </row>
    <row r="6" spans="1:15" x14ac:dyDescent="0.25">
      <c r="A6" s="19"/>
      <c r="B6" s="19"/>
      <c r="C6" s="19"/>
      <c r="D6" s="19"/>
      <c r="E6" s="19"/>
      <c r="F6" s="19"/>
      <c r="G6" s="19"/>
    </row>
    <row r="7" spans="1:15" x14ac:dyDescent="0.25">
      <c r="A7" s="19"/>
      <c r="B7" s="19"/>
      <c r="C7" s="19"/>
      <c r="D7" s="19"/>
      <c r="E7" s="19"/>
      <c r="F7" s="19"/>
      <c r="G7" s="19"/>
    </row>
    <row r="8" spans="1:15" x14ac:dyDescent="0.25">
      <c r="A8" s="19"/>
      <c r="B8" s="19"/>
      <c r="C8" s="19"/>
      <c r="D8" s="19"/>
      <c r="E8" s="19"/>
      <c r="F8" s="19"/>
      <c r="G8" s="19"/>
    </row>
    <row r="9" spans="1:15" x14ac:dyDescent="0.25">
      <c r="A9" s="34" t="s">
        <v>77</v>
      </c>
      <c r="B9" s="19"/>
      <c r="C9" s="19"/>
      <c r="D9" s="19"/>
      <c r="E9" s="19"/>
      <c r="F9" s="19"/>
      <c r="G9" s="19"/>
    </row>
    <row r="10" spans="1:15" ht="30" x14ac:dyDescent="0.25">
      <c r="A10" s="19"/>
      <c r="B10" s="35" t="s">
        <v>2</v>
      </c>
      <c r="C10" s="35" t="s">
        <v>3</v>
      </c>
      <c r="D10" s="35" t="s">
        <v>4</v>
      </c>
      <c r="E10" s="35" t="s">
        <v>5</v>
      </c>
      <c r="F10" s="35" t="s">
        <v>6</v>
      </c>
      <c r="G10" s="36" t="s">
        <v>19</v>
      </c>
      <c r="I10" s="61" t="s">
        <v>161</v>
      </c>
      <c r="J10" s="61" t="s">
        <v>162</v>
      </c>
      <c r="K10" s="66" t="s">
        <v>163</v>
      </c>
      <c r="L10" s="66" t="s">
        <v>164</v>
      </c>
      <c r="M10" s="68" t="s">
        <v>166</v>
      </c>
    </row>
    <row r="11" spans="1:15" x14ac:dyDescent="0.25">
      <c r="A11" s="37" t="s">
        <v>13</v>
      </c>
      <c r="B11" s="38"/>
      <c r="C11" s="38">
        <v>9.7200000000000006</v>
      </c>
      <c r="D11" s="38">
        <v>4.09</v>
      </c>
      <c r="E11" s="38">
        <v>8.36</v>
      </c>
      <c r="F11" s="38">
        <v>1.3</v>
      </c>
      <c r="G11" s="38"/>
      <c r="I11" s="62">
        <v>2</v>
      </c>
      <c r="J11" s="62">
        <v>1</v>
      </c>
      <c r="K11" s="62">
        <v>1</v>
      </c>
      <c r="L11" s="62">
        <v>1</v>
      </c>
      <c r="M11" s="65">
        <f>SUM(I11:L11)</f>
        <v>5</v>
      </c>
      <c r="N11" s="67" t="s">
        <v>160</v>
      </c>
      <c r="O11" s="67"/>
    </row>
    <row r="12" spans="1:15" x14ac:dyDescent="0.25">
      <c r="A12" s="37" t="s">
        <v>15</v>
      </c>
      <c r="B12" s="38"/>
      <c r="C12" s="60"/>
      <c r="D12" s="60"/>
      <c r="E12" s="47">
        <v>10.34</v>
      </c>
      <c r="F12" s="60"/>
      <c r="G12" s="38"/>
      <c r="I12" s="62">
        <v>1</v>
      </c>
      <c r="J12" s="62"/>
      <c r="K12" s="62"/>
      <c r="L12" s="62"/>
    </row>
    <row r="13" spans="1:15" x14ac:dyDescent="0.25">
      <c r="A13" s="58" t="s">
        <v>24</v>
      </c>
      <c r="B13" s="38"/>
      <c r="C13" s="38">
        <v>8.06</v>
      </c>
      <c r="D13" s="38">
        <v>5.59</v>
      </c>
      <c r="E13" s="38">
        <v>11.86</v>
      </c>
      <c r="F13" s="38"/>
      <c r="G13" s="38"/>
      <c r="I13" s="67" t="s">
        <v>159</v>
      </c>
      <c r="J13" s="67"/>
    </row>
    <row r="14" spans="1:15" x14ac:dyDescent="0.25">
      <c r="A14" s="19"/>
      <c r="B14" s="19"/>
      <c r="C14" s="19"/>
      <c r="D14" s="19"/>
      <c r="E14" s="19"/>
      <c r="F14" s="19"/>
      <c r="G14" s="19"/>
    </row>
    <row r="15" spans="1:15" x14ac:dyDescent="0.25">
      <c r="A15" s="19"/>
      <c r="B15" s="19"/>
      <c r="C15" s="19"/>
      <c r="D15" s="19"/>
      <c r="E15" s="19"/>
      <c r="F15" s="19"/>
      <c r="G15" s="19"/>
    </row>
    <row r="16" spans="1:15" x14ac:dyDescent="0.25">
      <c r="A16" s="39" t="s">
        <v>78</v>
      </c>
      <c r="B16" s="19"/>
      <c r="C16" s="19"/>
      <c r="D16" s="19"/>
      <c r="E16" s="19"/>
      <c r="F16" s="19"/>
      <c r="G16" s="19"/>
    </row>
    <row r="17" spans="1:16" ht="30" x14ac:dyDescent="0.25">
      <c r="A17" s="19"/>
      <c r="B17" s="35" t="s">
        <v>2</v>
      </c>
      <c r="C17" s="35" t="s">
        <v>3</v>
      </c>
      <c r="D17" s="35" t="s">
        <v>4</v>
      </c>
      <c r="E17" s="35" t="s">
        <v>5</v>
      </c>
      <c r="F17" s="35" t="s">
        <v>6</v>
      </c>
      <c r="G17" s="36" t="s">
        <v>19</v>
      </c>
    </row>
    <row r="18" spans="1:16" x14ac:dyDescent="0.25">
      <c r="A18" s="38" t="s">
        <v>26</v>
      </c>
      <c r="B18" s="38"/>
      <c r="C18" s="38">
        <v>10.46</v>
      </c>
      <c r="D18" s="38">
        <v>4.01</v>
      </c>
      <c r="E18" s="38">
        <v>10.09</v>
      </c>
      <c r="F18" s="38">
        <v>1.4</v>
      </c>
      <c r="G18" s="38"/>
      <c r="I18" s="67" t="s">
        <v>160</v>
      </c>
      <c r="J18" s="67"/>
    </row>
    <row r="19" spans="1:16" x14ac:dyDescent="0.25">
      <c r="A19" s="58" t="s">
        <v>34</v>
      </c>
      <c r="B19" s="38"/>
      <c r="C19" s="38">
        <v>9.43</v>
      </c>
      <c r="D19" s="38">
        <v>4.75</v>
      </c>
      <c r="E19" s="38">
        <v>6.63</v>
      </c>
      <c r="F19" s="38">
        <v>1.4</v>
      </c>
      <c r="G19" s="38"/>
      <c r="I19" s="67" t="s">
        <v>159</v>
      </c>
      <c r="J19" s="67"/>
    </row>
    <row r="20" spans="1:16" x14ac:dyDescent="0.25">
      <c r="A20" s="19"/>
      <c r="B20" s="19"/>
      <c r="C20" s="19"/>
      <c r="D20" s="19"/>
      <c r="E20" s="19"/>
      <c r="F20" s="19"/>
      <c r="G20" s="19"/>
    </row>
    <row r="21" spans="1:16" x14ac:dyDescent="0.25">
      <c r="A21" s="19"/>
      <c r="B21" s="19"/>
      <c r="C21" s="19"/>
      <c r="D21" s="19"/>
      <c r="E21" s="19"/>
      <c r="F21" s="19"/>
      <c r="G21" s="19"/>
    </row>
    <row r="22" spans="1:16" x14ac:dyDescent="0.25">
      <c r="A22" s="34" t="s">
        <v>80</v>
      </c>
      <c r="B22" s="19"/>
      <c r="C22" s="19"/>
      <c r="D22" s="19"/>
      <c r="E22" s="19"/>
      <c r="F22" s="19"/>
      <c r="G22" s="19"/>
    </row>
    <row r="23" spans="1:16" ht="30" x14ac:dyDescent="0.25">
      <c r="A23" s="19"/>
      <c r="B23" s="35" t="s">
        <v>2</v>
      </c>
      <c r="C23" s="35" t="s">
        <v>3</v>
      </c>
      <c r="D23" s="35" t="s">
        <v>4</v>
      </c>
      <c r="E23" s="35" t="s">
        <v>5</v>
      </c>
      <c r="F23" s="35" t="s">
        <v>6</v>
      </c>
      <c r="G23" s="36" t="s">
        <v>19</v>
      </c>
      <c r="I23" s="61" t="s">
        <v>161</v>
      </c>
      <c r="J23" s="61" t="s">
        <v>162</v>
      </c>
      <c r="K23" s="66" t="s">
        <v>163</v>
      </c>
      <c r="L23" s="66" t="s">
        <v>164</v>
      </c>
      <c r="M23" s="68" t="s">
        <v>166</v>
      </c>
    </row>
    <row r="24" spans="1:16" x14ac:dyDescent="0.25">
      <c r="A24" s="64" t="s">
        <v>128</v>
      </c>
      <c r="B24" s="64"/>
      <c r="C24" s="64"/>
      <c r="D24" s="64"/>
      <c r="E24" s="64"/>
      <c r="F24" s="64"/>
      <c r="G24" s="64"/>
      <c r="I24" s="62"/>
      <c r="J24" s="62"/>
      <c r="K24" s="62"/>
      <c r="L24" s="62"/>
    </row>
    <row r="25" spans="1:16" x14ac:dyDescent="0.25">
      <c r="A25" s="58" t="s">
        <v>29</v>
      </c>
      <c r="B25" s="38"/>
      <c r="C25" s="38">
        <v>9.3000000000000007</v>
      </c>
      <c r="D25" s="38">
        <v>4.1900000000000004</v>
      </c>
      <c r="E25" s="38">
        <v>8.3800000000000008</v>
      </c>
      <c r="F25" s="38">
        <v>1.45</v>
      </c>
      <c r="G25" s="38"/>
      <c r="I25" s="62">
        <v>2</v>
      </c>
      <c r="J25" s="62">
        <v>2</v>
      </c>
      <c r="K25" s="62">
        <v>1</v>
      </c>
      <c r="L25" s="62">
        <v>2</v>
      </c>
      <c r="M25" s="65">
        <f>SUM(I25:L25)</f>
        <v>7</v>
      </c>
    </row>
    <row r="26" spans="1:16" x14ac:dyDescent="0.25">
      <c r="A26" s="59" t="s">
        <v>129</v>
      </c>
      <c r="B26" s="38"/>
      <c r="C26" s="38">
        <v>9.2200000000000006</v>
      </c>
      <c r="D26" s="38">
        <v>5.22</v>
      </c>
      <c r="E26" s="38">
        <v>8.67</v>
      </c>
      <c r="F26" s="38">
        <v>1.35</v>
      </c>
      <c r="G26" s="38"/>
      <c r="I26" s="62">
        <v>1</v>
      </c>
      <c r="J26" s="62">
        <v>1</v>
      </c>
      <c r="K26" s="62">
        <v>2</v>
      </c>
      <c r="L26" s="62">
        <v>1</v>
      </c>
      <c r="M26" s="65">
        <f>SUM(I26:L26)</f>
        <v>5</v>
      </c>
      <c r="O26" s="67" t="s">
        <v>159</v>
      </c>
      <c r="P26" s="67"/>
    </row>
    <row r="27" spans="1:16" s="19" customFormat="1" x14ac:dyDescent="0.25">
      <c r="A27" s="63" t="s">
        <v>130</v>
      </c>
      <c r="B27" s="64"/>
      <c r="C27" s="64"/>
      <c r="D27" s="64"/>
      <c r="E27" s="64"/>
      <c r="F27" s="64"/>
      <c r="G27" s="64"/>
      <c r="M27" s="65"/>
    </row>
    <row r="28" spans="1:16" s="19" customFormat="1" x14ac:dyDescent="0.25">
      <c r="A28" s="54"/>
      <c r="B28" s="46"/>
      <c r="C28" s="46"/>
      <c r="D28" s="46"/>
      <c r="E28" s="46"/>
      <c r="F28" s="46"/>
      <c r="G28" s="46"/>
      <c r="M28" s="65"/>
    </row>
    <row r="29" spans="1:16" x14ac:dyDescent="0.25">
      <c r="A29" s="19"/>
      <c r="B29" s="19"/>
      <c r="C29" s="19"/>
      <c r="D29" s="19"/>
      <c r="E29" s="19"/>
      <c r="F29" s="19"/>
      <c r="G29" s="19"/>
      <c r="M29" s="65"/>
    </row>
    <row r="30" spans="1:16" x14ac:dyDescent="0.25">
      <c r="A30" s="34" t="s">
        <v>82</v>
      </c>
      <c r="B30" s="19"/>
      <c r="C30" s="19"/>
      <c r="D30" s="19"/>
      <c r="E30" s="19"/>
      <c r="F30" s="19"/>
      <c r="G30" s="19"/>
      <c r="M30" s="65"/>
    </row>
    <row r="31" spans="1:16" ht="30" x14ac:dyDescent="0.25">
      <c r="A31" s="19"/>
      <c r="B31" s="35" t="s">
        <v>2</v>
      </c>
      <c r="C31" s="35" t="s">
        <v>3</v>
      </c>
      <c r="D31" s="35" t="s">
        <v>4</v>
      </c>
      <c r="E31" s="35" t="s">
        <v>5</v>
      </c>
      <c r="F31" s="35" t="s">
        <v>6</v>
      </c>
      <c r="G31" s="36" t="s">
        <v>19</v>
      </c>
      <c r="I31" s="61" t="s">
        <v>161</v>
      </c>
      <c r="J31" s="61" t="s">
        <v>162</v>
      </c>
      <c r="K31" s="66" t="s">
        <v>163</v>
      </c>
      <c r="L31" s="66" t="s">
        <v>164</v>
      </c>
      <c r="M31" s="68" t="s">
        <v>166</v>
      </c>
    </row>
    <row r="32" spans="1:16" x14ac:dyDescent="0.25">
      <c r="A32" s="37" t="s">
        <v>83</v>
      </c>
      <c r="B32" s="38"/>
      <c r="C32" s="38">
        <v>10.029999999999999</v>
      </c>
      <c r="D32" s="38">
        <v>3.75</v>
      </c>
      <c r="E32" s="38">
        <v>7.94</v>
      </c>
      <c r="F32" s="60"/>
      <c r="G32" s="38"/>
      <c r="I32" s="62">
        <v>2</v>
      </c>
      <c r="J32" s="62">
        <v>4</v>
      </c>
      <c r="K32" s="65"/>
      <c r="L32" s="65">
        <v>2</v>
      </c>
      <c r="M32" s="65"/>
    </row>
    <row r="33" spans="1:16" x14ac:dyDescent="0.25">
      <c r="A33" s="37" t="s">
        <v>36</v>
      </c>
      <c r="B33" s="38"/>
      <c r="C33" s="38">
        <v>10.33</v>
      </c>
      <c r="D33" s="38">
        <v>4.2300000000000004</v>
      </c>
      <c r="E33" s="38">
        <v>8.5399999999999991</v>
      </c>
      <c r="F33" s="38">
        <v>1.25</v>
      </c>
      <c r="G33" s="38"/>
      <c r="I33" s="62">
        <v>1</v>
      </c>
      <c r="J33" s="62">
        <v>1</v>
      </c>
      <c r="K33" s="65">
        <v>1</v>
      </c>
      <c r="L33" s="65">
        <v>5</v>
      </c>
      <c r="M33" s="65">
        <f>SUM(I33:L33)</f>
        <v>8</v>
      </c>
      <c r="O33" s="67" t="s">
        <v>160</v>
      </c>
      <c r="P33" s="67"/>
    </row>
    <row r="34" spans="1:16" x14ac:dyDescent="0.25">
      <c r="A34" s="37" t="s">
        <v>38</v>
      </c>
      <c r="B34" s="38"/>
      <c r="C34" s="38">
        <v>9.69</v>
      </c>
      <c r="D34" s="38">
        <v>3.92</v>
      </c>
      <c r="E34" s="38">
        <v>6.68</v>
      </c>
      <c r="F34" s="38">
        <v>1.35</v>
      </c>
      <c r="G34" s="38"/>
      <c r="I34" s="62">
        <v>5</v>
      </c>
      <c r="J34" s="62">
        <v>2</v>
      </c>
      <c r="K34" s="65">
        <v>1</v>
      </c>
      <c r="L34" s="65">
        <v>1</v>
      </c>
      <c r="M34" s="65">
        <f>SUM(I34:L34)</f>
        <v>9</v>
      </c>
    </row>
    <row r="35" spans="1:16" x14ac:dyDescent="0.25">
      <c r="A35" s="37" t="s">
        <v>42</v>
      </c>
      <c r="B35" s="38"/>
      <c r="C35" s="38">
        <v>11.06</v>
      </c>
      <c r="D35" s="38">
        <v>3.4</v>
      </c>
      <c r="E35" s="38">
        <v>7.16</v>
      </c>
      <c r="F35" s="38">
        <v>1.35</v>
      </c>
      <c r="G35" s="38"/>
      <c r="I35" s="62">
        <v>4</v>
      </c>
      <c r="J35" s="62">
        <v>5</v>
      </c>
      <c r="K35" s="65">
        <v>2</v>
      </c>
      <c r="L35" s="65">
        <v>3</v>
      </c>
      <c r="M35" s="65">
        <f>SUM(I35:L35)</f>
        <v>14</v>
      </c>
    </row>
    <row r="36" spans="1:16" x14ac:dyDescent="0.25">
      <c r="A36" s="37" t="s">
        <v>44</v>
      </c>
      <c r="B36" s="38"/>
      <c r="C36" s="38">
        <v>10.32</v>
      </c>
      <c r="D36" s="38">
        <v>3.87</v>
      </c>
      <c r="E36" s="38">
        <v>7.48</v>
      </c>
      <c r="F36" s="38">
        <v>1.25</v>
      </c>
      <c r="G36" s="38"/>
      <c r="I36" s="62">
        <v>3</v>
      </c>
      <c r="J36" s="62">
        <v>3</v>
      </c>
      <c r="K36" s="65">
        <v>2</v>
      </c>
      <c r="L36" s="65">
        <v>4</v>
      </c>
      <c r="M36" s="65">
        <f>SUM(I36:L36)</f>
        <v>12</v>
      </c>
    </row>
    <row r="37" spans="1:16" x14ac:dyDescent="0.25">
      <c r="A37" s="63" t="s">
        <v>131</v>
      </c>
      <c r="B37" s="64"/>
      <c r="C37" s="64"/>
      <c r="D37" s="64"/>
      <c r="E37" s="64"/>
      <c r="F37" s="64"/>
      <c r="G37" s="64"/>
    </row>
    <row r="38" spans="1:16" x14ac:dyDescent="0.25">
      <c r="A38" s="63" t="s">
        <v>125</v>
      </c>
      <c r="B38" s="64"/>
      <c r="C38" s="64"/>
      <c r="D38" s="64"/>
      <c r="E38" s="64"/>
      <c r="F38" s="64"/>
      <c r="G38" s="64"/>
    </row>
    <row r="39" spans="1:16" x14ac:dyDescent="0.25">
      <c r="A39" s="59" t="s">
        <v>132</v>
      </c>
      <c r="B39" s="38"/>
      <c r="C39" s="38">
        <v>10.41</v>
      </c>
      <c r="D39" s="38">
        <v>4.2300000000000004</v>
      </c>
      <c r="E39" s="38">
        <v>6.46</v>
      </c>
      <c r="F39" s="38">
        <v>1.25</v>
      </c>
      <c r="G39" s="38"/>
      <c r="I39" s="67" t="s">
        <v>159</v>
      </c>
      <c r="J39" s="67"/>
    </row>
    <row r="40" spans="1:16" x14ac:dyDescent="0.25">
      <c r="A40" s="19"/>
      <c r="B40" s="19"/>
      <c r="C40" s="19"/>
      <c r="D40" s="19"/>
      <c r="E40" s="19"/>
      <c r="F40" s="19"/>
      <c r="G40" s="19"/>
    </row>
    <row r="41" spans="1:16" x14ac:dyDescent="0.25">
      <c r="A41" s="19"/>
      <c r="B41" s="19"/>
      <c r="C41" s="19"/>
      <c r="D41" s="19"/>
      <c r="E41" s="19"/>
      <c r="F41" s="19"/>
      <c r="G41" s="19"/>
    </row>
    <row r="42" spans="1:16" x14ac:dyDescent="0.25">
      <c r="A42" s="39" t="s">
        <v>85</v>
      </c>
      <c r="B42" s="19"/>
      <c r="C42" s="19"/>
      <c r="D42" s="19"/>
      <c r="E42" s="19"/>
      <c r="F42" s="19"/>
      <c r="G42" s="19"/>
    </row>
    <row r="43" spans="1:16" ht="30" x14ac:dyDescent="0.25">
      <c r="A43" s="19"/>
      <c r="B43" s="35" t="s">
        <v>2</v>
      </c>
      <c r="C43" s="35" t="s">
        <v>3</v>
      </c>
      <c r="D43" s="35" t="s">
        <v>4</v>
      </c>
      <c r="E43" s="35" t="s">
        <v>5</v>
      </c>
      <c r="F43" s="35" t="s">
        <v>6</v>
      </c>
      <c r="G43" s="36" t="s">
        <v>19</v>
      </c>
    </row>
    <row r="44" spans="1:16" x14ac:dyDescent="0.25">
      <c r="A44" s="37" t="s">
        <v>69</v>
      </c>
      <c r="B44" s="38"/>
      <c r="C44" s="38">
        <v>11.25</v>
      </c>
      <c r="D44" s="38">
        <v>3.61</v>
      </c>
      <c r="E44" s="38">
        <v>6.44</v>
      </c>
      <c r="F44" s="38">
        <v>1.2</v>
      </c>
      <c r="G44" s="38"/>
      <c r="I44" s="67" t="s">
        <v>160</v>
      </c>
      <c r="J44" s="67"/>
    </row>
    <row r="45" spans="1:16" x14ac:dyDescent="0.25">
      <c r="A45" s="63" t="s">
        <v>133</v>
      </c>
      <c r="B45" s="64"/>
      <c r="C45" s="64"/>
      <c r="D45" s="64"/>
      <c r="E45" s="64"/>
      <c r="F45" s="64"/>
      <c r="G45" s="64"/>
      <c r="I45" s="19"/>
    </row>
    <row r="46" spans="1:16" s="19" customFormat="1" x14ac:dyDescent="0.25">
      <c r="A46" s="54"/>
      <c r="B46" s="46"/>
      <c r="C46" s="46"/>
      <c r="D46" s="46"/>
      <c r="E46" s="46"/>
      <c r="F46" s="46"/>
      <c r="G46" s="46"/>
    </row>
    <row r="47" spans="1:16" x14ac:dyDescent="0.25">
      <c r="A47" s="19"/>
      <c r="B47" s="19"/>
      <c r="C47" s="19"/>
      <c r="D47" s="19"/>
      <c r="E47" s="19"/>
      <c r="F47" s="19"/>
      <c r="G47" s="19"/>
    </row>
    <row r="48" spans="1:16" x14ac:dyDescent="0.25">
      <c r="A48" s="45" t="s">
        <v>91</v>
      </c>
      <c r="B48" s="19"/>
      <c r="C48" s="19"/>
      <c r="D48" s="19"/>
      <c r="E48" s="19"/>
      <c r="F48" s="19"/>
      <c r="G48" s="19"/>
    </row>
    <row r="49" spans="1:16" ht="30" x14ac:dyDescent="0.25">
      <c r="A49" s="19"/>
      <c r="B49" s="35" t="s">
        <v>2</v>
      </c>
      <c r="C49" s="35" t="s">
        <v>3</v>
      </c>
      <c r="D49" s="35" t="s">
        <v>4</v>
      </c>
      <c r="E49" s="35" t="s">
        <v>5</v>
      </c>
      <c r="F49" s="35" t="s">
        <v>6</v>
      </c>
      <c r="G49" s="36" t="s">
        <v>19</v>
      </c>
      <c r="I49" s="61" t="s">
        <v>161</v>
      </c>
      <c r="J49" s="61" t="s">
        <v>162</v>
      </c>
      <c r="K49" s="66" t="s">
        <v>163</v>
      </c>
      <c r="L49" s="66" t="s">
        <v>164</v>
      </c>
      <c r="M49" s="68" t="s">
        <v>166</v>
      </c>
    </row>
    <row r="50" spans="1:16" x14ac:dyDescent="0.25">
      <c r="A50" s="42" t="s">
        <v>46</v>
      </c>
      <c r="B50" s="38"/>
      <c r="C50" s="38">
        <v>12.03</v>
      </c>
      <c r="D50" s="38">
        <v>3.15</v>
      </c>
      <c r="E50" s="38">
        <v>5.33</v>
      </c>
      <c r="F50" s="38">
        <v>1.1000000000000001</v>
      </c>
      <c r="G50" s="38"/>
      <c r="I50" s="65">
        <v>2</v>
      </c>
      <c r="J50" s="65">
        <v>2</v>
      </c>
      <c r="K50" s="65">
        <v>2</v>
      </c>
      <c r="L50" s="65">
        <v>2</v>
      </c>
      <c r="M50" s="65">
        <f>SUM(I50:L50)</f>
        <v>8</v>
      </c>
    </row>
    <row r="51" spans="1:16" x14ac:dyDescent="0.25">
      <c r="A51" s="42" t="s">
        <v>47</v>
      </c>
      <c r="B51" s="38"/>
      <c r="C51" s="38">
        <v>10.49</v>
      </c>
      <c r="D51" s="38">
        <v>3.52</v>
      </c>
      <c r="E51" s="38">
        <v>7.18</v>
      </c>
      <c r="F51" s="38">
        <v>1.32</v>
      </c>
      <c r="G51" s="38"/>
      <c r="I51" s="65">
        <v>1</v>
      </c>
      <c r="J51" s="65">
        <v>1</v>
      </c>
      <c r="K51" s="65">
        <v>1</v>
      </c>
      <c r="L51" s="65">
        <v>1</v>
      </c>
      <c r="M51" s="65">
        <f>SUM(I51:L51)</f>
        <v>4</v>
      </c>
      <c r="O51" s="67" t="s">
        <v>160</v>
      </c>
      <c r="P51" s="67"/>
    </row>
    <row r="52" spans="1:16" x14ac:dyDescent="0.25">
      <c r="A52" s="63" t="s">
        <v>134</v>
      </c>
      <c r="B52" s="64"/>
      <c r="C52" s="64"/>
      <c r="D52" s="64"/>
      <c r="E52" s="64"/>
      <c r="F52" s="64"/>
      <c r="G52" s="64"/>
    </row>
    <row r="53" spans="1:16" x14ac:dyDescent="0.25">
      <c r="A53" s="64" t="s">
        <v>135</v>
      </c>
      <c r="B53" s="64"/>
      <c r="C53" s="64"/>
      <c r="D53" s="64"/>
      <c r="E53" s="64"/>
      <c r="F53" s="64"/>
      <c r="G53" s="64"/>
    </row>
    <row r="54" spans="1:16" x14ac:dyDescent="0.25">
      <c r="A54" s="58" t="s">
        <v>49</v>
      </c>
      <c r="B54" s="38"/>
      <c r="C54" s="38">
        <v>13.18</v>
      </c>
      <c r="D54" s="38">
        <v>3.34</v>
      </c>
      <c r="E54" s="38">
        <v>7.54</v>
      </c>
      <c r="F54" s="38">
        <v>1.28</v>
      </c>
      <c r="G54" s="38"/>
      <c r="I54" s="62">
        <v>1</v>
      </c>
      <c r="J54" s="69">
        <v>1</v>
      </c>
      <c r="K54" s="62">
        <v>1</v>
      </c>
      <c r="L54" s="62">
        <v>1</v>
      </c>
      <c r="M54" s="62">
        <v>4</v>
      </c>
      <c r="O54" s="67" t="s">
        <v>159</v>
      </c>
      <c r="P54" s="67"/>
    </row>
    <row r="55" spans="1:16" x14ac:dyDescent="0.25">
      <c r="A55" s="63" t="s">
        <v>136</v>
      </c>
      <c r="B55" s="64"/>
      <c r="C55" s="64"/>
      <c r="D55" s="64"/>
      <c r="E55" s="64"/>
      <c r="F55" s="64"/>
      <c r="G55" s="64"/>
      <c r="I55" s="62"/>
      <c r="J55" s="62"/>
      <c r="K55" s="62"/>
      <c r="L55" s="62"/>
      <c r="M55" s="62"/>
    </row>
    <row r="56" spans="1:16" x14ac:dyDescent="0.25">
      <c r="A56" s="49" t="s">
        <v>137</v>
      </c>
      <c r="B56" s="47"/>
      <c r="C56" s="47">
        <v>13.56</v>
      </c>
      <c r="D56" s="47">
        <v>2.4700000000000002</v>
      </c>
      <c r="E56" s="47">
        <v>4.3499999999999996</v>
      </c>
      <c r="F56" s="47">
        <v>0.85</v>
      </c>
      <c r="G56" s="47"/>
      <c r="I56" s="69">
        <v>2</v>
      </c>
      <c r="J56" s="69">
        <v>2</v>
      </c>
      <c r="K56" s="69">
        <v>2</v>
      </c>
      <c r="L56" s="69">
        <v>2</v>
      </c>
      <c r="M56" s="62">
        <f>SUM(I56:L56)</f>
        <v>8</v>
      </c>
    </row>
    <row r="57" spans="1:16" x14ac:dyDescent="0.25">
      <c r="A57" s="19"/>
      <c r="B57" s="19"/>
      <c r="C57" s="19"/>
      <c r="D57" s="19"/>
      <c r="E57" s="19"/>
      <c r="F57" s="19"/>
      <c r="G57" s="19"/>
    </row>
    <row r="58" spans="1:16" s="19" customFormat="1" x14ac:dyDescent="0.25"/>
    <row r="59" spans="1:16" s="19" customFormat="1" x14ac:dyDescent="0.25">
      <c r="A59" s="45" t="s">
        <v>138</v>
      </c>
    </row>
    <row r="60" spans="1:16" s="19" customFormat="1" ht="30" x14ac:dyDescent="0.25">
      <c r="B60" s="35" t="s">
        <v>2</v>
      </c>
      <c r="C60" s="35" t="s">
        <v>3</v>
      </c>
      <c r="D60" s="35" t="s">
        <v>4</v>
      </c>
      <c r="E60" s="35" t="s">
        <v>5</v>
      </c>
      <c r="F60" s="35" t="s">
        <v>6</v>
      </c>
      <c r="G60" s="36" t="s">
        <v>19</v>
      </c>
      <c r="I60" s="61" t="s">
        <v>161</v>
      </c>
      <c r="J60" s="61" t="s">
        <v>162</v>
      </c>
      <c r="K60" s="66" t="s">
        <v>163</v>
      </c>
      <c r="L60" s="66" t="s">
        <v>164</v>
      </c>
      <c r="M60" s="68" t="s">
        <v>166</v>
      </c>
    </row>
    <row r="61" spans="1:16" s="19" customFormat="1" x14ac:dyDescent="0.25">
      <c r="A61" s="41" t="s">
        <v>95</v>
      </c>
      <c r="B61" s="38"/>
      <c r="C61" s="38">
        <v>13.13</v>
      </c>
      <c r="D61" s="38">
        <v>2.96</v>
      </c>
      <c r="E61" s="38">
        <v>4.78</v>
      </c>
      <c r="F61" s="38">
        <v>0.9</v>
      </c>
      <c r="G61" s="38"/>
      <c r="I61" s="65">
        <v>1</v>
      </c>
      <c r="J61" s="65">
        <v>1</v>
      </c>
      <c r="K61" s="65">
        <v>1</v>
      </c>
      <c r="L61" s="65">
        <v>1</v>
      </c>
      <c r="M61" s="65">
        <f>SUM(I61:L61)</f>
        <v>4</v>
      </c>
      <c r="O61" s="67" t="s">
        <v>160</v>
      </c>
      <c r="P61" s="67"/>
    </row>
    <row r="62" spans="1:16" s="19" customFormat="1" x14ac:dyDescent="0.25">
      <c r="A62" s="38" t="s">
        <v>140</v>
      </c>
      <c r="B62" s="38"/>
      <c r="C62" s="38">
        <v>13.66</v>
      </c>
      <c r="D62" s="38">
        <v>2.38</v>
      </c>
      <c r="E62" s="38">
        <v>3.73</v>
      </c>
      <c r="F62" s="38">
        <v>0.75</v>
      </c>
      <c r="G62" s="38"/>
      <c r="I62" s="65">
        <v>2</v>
      </c>
      <c r="J62" s="65">
        <v>2</v>
      </c>
      <c r="K62" s="65">
        <v>2</v>
      </c>
      <c r="L62" s="65">
        <v>2</v>
      </c>
      <c r="M62" s="65">
        <f>SUM(I62:L62)</f>
        <v>8</v>
      </c>
    </row>
    <row r="63" spans="1:16" x14ac:dyDescent="0.25">
      <c r="A63" s="49" t="s">
        <v>141</v>
      </c>
      <c r="B63" s="38"/>
      <c r="C63" s="38">
        <v>12.96</v>
      </c>
      <c r="D63" s="38">
        <v>3.05</v>
      </c>
      <c r="E63" s="38">
        <v>5.37</v>
      </c>
      <c r="F63" s="38">
        <v>0.9</v>
      </c>
      <c r="G63" s="38"/>
      <c r="I63" s="65">
        <v>2</v>
      </c>
      <c r="J63" s="65">
        <v>2</v>
      </c>
      <c r="K63" s="65" t="s">
        <v>165</v>
      </c>
      <c r="L63" s="65">
        <v>2</v>
      </c>
      <c r="M63" s="65">
        <v>6</v>
      </c>
    </row>
    <row r="64" spans="1:16" s="19" customFormat="1" x14ac:dyDescent="0.25">
      <c r="A64" s="49" t="s">
        <v>139</v>
      </c>
      <c r="B64" s="38"/>
      <c r="C64" s="38">
        <v>11.91</v>
      </c>
      <c r="D64" s="38">
        <v>3.19</v>
      </c>
      <c r="E64" s="38">
        <v>5.86</v>
      </c>
      <c r="F64" s="38">
        <v>0.9</v>
      </c>
      <c r="G64" s="38"/>
      <c r="I64" s="65">
        <v>1</v>
      </c>
      <c r="J64" s="65">
        <v>1</v>
      </c>
      <c r="K64" s="65" t="s">
        <v>165</v>
      </c>
      <c r="L64" s="65">
        <v>1</v>
      </c>
      <c r="M64" s="70">
        <v>3</v>
      </c>
      <c r="O64" s="67" t="s">
        <v>159</v>
      </c>
      <c r="P64" s="67"/>
    </row>
    <row r="65" spans="1:13" x14ac:dyDescent="0.25">
      <c r="A65" s="46"/>
      <c r="B65" s="46"/>
      <c r="C65" s="46"/>
      <c r="D65" s="46"/>
      <c r="E65" s="46"/>
      <c r="F65" s="46"/>
      <c r="G65" s="46"/>
      <c r="H65" s="46"/>
      <c r="M65" s="65"/>
    </row>
    <row r="66" spans="1:13" x14ac:dyDescent="0.25">
      <c r="A66" s="50"/>
      <c r="B66" s="46"/>
      <c r="C66" s="46"/>
      <c r="D66" s="46"/>
      <c r="E66" s="46"/>
      <c r="F66" s="46"/>
      <c r="G66" s="46"/>
      <c r="H66" s="46"/>
    </row>
    <row r="67" spans="1:13" x14ac:dyDescent="0.25">
      <c r="A67" s="55" t="s">
        <v>143</v>
      </c>
      <c r="B67" s="46"/>
      <c r="C67" s="46"/>
      <c r="D67" s="46"/>
      <c r="E67" s="46"/>
      <c r="F67" s="46"/>
      <c r="G67" s="46"/>
      <c r="H67" s="46"/>
    </row>
    <row r="68" spans="1:13" ht="30" x14ac:dyDescent="0.25">
      <c r="A68" s="53"/>
      <c r="B68" s="35" t="s">
        <v>2</v>
      </c>
      <c r="C68" s="35" t="s">
        <v>3</v>
      </c>
      <c r="D68" s="35" t="s">
        <v>4</v>
      </c>
      <c r="E68" s="35" t="s">
        <v>5</v>
      </c>
      <c r="F68" s="46"/>
      <c r="G68" s="46"/>
      <c r="H68" s="46"/>
    </row>
    <row r="69" spans="1:13" s="19" customFormat="1" x14ac:dyDescent="0.25">
      <c r="A69" s="47" t="s">
        <v>142</v>
      </c>
      <c r="B69" s="38"/>
      <c r="C69" s="38">
        <v>13.2</v>
      </c>
      <c r="D69" s="38">
        <v>2.89</v>
      </c>
      <c r="E69" s="49"/>
      <c r="F69" s="46"/>
      <c r="G69" s="46" t="s">
        <v>167</v>
      </c>
      <c r="H69" s="46"/>
    </row>
    <row r="70" spans="1:13" s="19" customFormat="1" ht="15" customHeight="1" x14ac:dyDescent="0.25">
      <c r="A70" s="41" t="s">
        <v>103</v>
      </c>
      <c r="B70" s="38"/>
      <c r="C70" s="38">
        <v>14.54</v>
      </c>
      <c r="D70" s="38">
        <v>2.15</v>
      </c>
      <c r="E70" s="38">
        <v>3.56</v>
      </c>
      <c r="F70" s="46"/>
      <c r="G70" s="46" t="s">
        <v>167</v>
      </c>
      <c r="H70" s="46"/>
    </row>
    <row r="71" spans="1:13" s="19" customFormat="1" ht="15" customHeight="1" x14ac:dyDescent="0.25">
      <c r="A71" s="41" t="s">
        <v>112</v>
      </c>
      <c r="B71" s="38"/>
      <c r="C71" s="73">
        <v>12.4</v>
      </c>
      <c r="D71" s="73">
        <v>2.76</v>
      </c>
      <c r="E71" s="73">
        <v>6.33</v>
      </c>
      <c r="F71" s="46"/>
      <c r="G71" s="46" t="s">
        <v>167</v>
      </c>
      <c r="H71" s="46"/>
    </row>
    <row r="72" spans="1:13" s="19" customFormat="1" ht="15" customHeight="1" x14ac:dyDescent="0.25">
      <c r="A72" s="41" t="s">
        <v>115</v>
      </c>
      <c r="B72" s="38"/>
      <c r="C72" s="38">
        <v>14.03</v>
      </c>
      <c r="D72" s="38">
        <v>2</v>
      </c>
      <c r="E72" s="38">
        <v>4.32</v>
      </c>
      <c r="F72" s="46"/>
      <c r="G72" s="72" t="s">
        <v>167</v>
      </c>
      <c r="H72" s="46"/>
    </row>
    <row r="73" spans="1:13" s="19" customFormat="1" ht="15" customHeight="1" x14ac:dyDescent="0.25">
      <c r="A73" s="47" t="s">
        <v>144</v>
      </c>
      <c r="B73" s="38"/>
      <c r="C73" s="38">
        <v>12.66</v>
      </c>
      <c r="D73" s="38">
        <v>2.35</v>
      </c>
      <c r="E73" s="38">
        <v>4.2300000000000004</v>
      </c>
      <c r="F73" s="46"/>
      <c r="G73" s="72" t="s">
        <v>167</v>
      </c>
      <c r="H73" s="46"/>
    </row>
    <row r="74" spans="1:13" s="19" customFormat="1" ht="15" customHeight="1" x14ac:dyDescent="0.25">
      <c r="A74" s="47" t="s">
        <v>145</v>
      </c>
      <c r="B74" s="38"/>
      <c r="C74" s="38">
        <v>14.09</v>
      </c>
      <c r="D74" s="38">
        <v>2.27</v>
      </c>
      <c r="E74" s="73">
        <v>5.92</v>
      </c>
      <c r="F74" s="46"/>
      <c r="G74" s="72" t="s">
        <v>167</v>
      </c>
      <c r="H74" s="46"/>
    </row>
    <row r="75" spans="1:13" s="19" customFormat="1" ht="15" customHeight="1" x14ac:dyDescent="0.25">
      <c r="A75" s="56" t="s">
        <v>146</v>
      </c>
      <c r="B75" s="38"/>
      <c r="C75" s="73">
        <v>12.34</v>
      </c>
      <c r="D75" s="73">
        <v>2.72</v>
      </c>
      <c r="E75" s="38">
        <v>4.42</v>
      </c>
      <c r="F75" s="46"/>
      <c r="G75" s="72" t="s">
        <v>167</v>
      </c>
      <c r="H75" s="46"/>
    </row>
    <row r="76" spans="1:13" s="19" customFormat="1" ht="15" customHeight="1" x14ac:dyDescent="0.25">
      <c r="A76" s="57" t="s">
        <v>147</v>
      </c>
      <c r="B76" s="38"/>
      <c r="C76" s="47">
        <v>12.75</v>
      </c>
      <c r="D76" s="73">
        <v>2.83</v>
      </c>
      <c r="E76" s="73">
        <v>4.96</v>
      </c>
      <c r="F76" s="46"/>
      <c r="G76" s="72" t="s">
        <v>167</v>
      </c>
      <c r="H76" s="46"/>
    </row>
    <row r="77" spans="1:13" s="19" customFormat="1" ht="15" customHeight="1" x14ac:dyDescent="0.25">
      <c r="A77" s="47" t="s">
        <v>151</v>
      </c>
      <c r="B77" s="38"/>
      <c r="C77" s="73">
        <v>12.56</v>
      </c>
      <c r="D77" s="38">
        <v>2.34</v>
      </c>
      <c r="E77" s="38">
        <v>4.3899999999999997</v>
      </c>
      <c r="F77" s="46"/>
      <c r="G77" s="72" t="s">
        <v>167</v>
      </c>
      <c r="H77" s="46"/>
    </row>
    <row r="78" spans="1:13" s="19" customFormat="1" ht="15" customHeight="1" x14ac:dyDescent="0.25">
      <c r="A78" s="38" t="s">
        <v>153</v>
      </c>
      <c r="B78" s="38"/>
      <c r="C78" s="38">
        <v>15.63</v>
      </c>
      <c r="D78" s="38">
        <v>1.82</v>
      </c>
      <c r="E78" s="38">
        <v>3.17</v>
      </c>
      <c r="F78" s="46"/>
      <c r="G78" s="72" t="s">
        <v>167</v>
      </c>
      <c r="H78" s="46"/>
    </row>
    <row r="79" spans="1:13" s="19" customFormat="1" ht="15" customHeight="1" x14ac:dyDescent="0.25">
      <c r="A79" s="38" t="s">
        <v>154</v>
      </c>
      <c r="B79" s="38"/>
      <c r="C79" s="38">
        <v>16.38</v>
      </c>
      <c r="D79" s="38">
        <v>1.82</v>
      </c>
      <c r="E79" s="38">
        <v>2.21</v>
      </c>
      <c r="G79" s="72" t="s">
        <v>167</v>
      </c>
    </row>
    <row r="80" spans="1:13" s="19" customFormat="1" ht="15" customHeight="1" x14ac:dyDescent="0.25">
      <c r="A80" s="38" t="s">
        <v>156</v>
      </c>
      <c r="B80" s="38"/>
      <c r="C80" s="38">
        <v>14.59</v>
      </c>
      <c r="D80" s="38">
        <v>1.62</v>
      </c>
      <c r="E80" s="38">
        <v>2.95</v>
      </c>
      <c r="G80" s="72" t="s">
        <v>167</v>
      </c>
    </row>
    <row r="81" spans="1:8" s="19" customFormat="1" ht="15" customHeight="1" x14ac:dyDescent="0.25">
      <c r="A81" s="71"/>
      <c r="B81" s="38"/>
      <c r="C81" s="38"/>
      <c r="D81" s="38"/>
      <c r="E81" s="38"/>
      <c r="G81" s="72"/>
    </row>
    <row r="82" spans="1:8" s="19" customFormat="1" ht="15" customHeight="1" x14ac:dyDescent="0.25">
      <c r="A82" s="56" t="s">
        <v>148</v>
      </c>
      <c r="B82" s="38"/>
      <c r="C82" s="73">
        <v>13.15</v>
      </c>
      <c r="D82" s="73">
        <v>2.34</v>
      </c>
      <c r="E82" s="38">
        <v>2.85</v>
      </c>
      <c r="F82" s="46"/>
      <c r="G82" s="72" t="s">
        <v>167</v>
      </c>
      <c r="H82" s="46"/>
    </row>
    <row r="83" spans="1:8" s="19" customFormat="1" ht="15" customHeight="1" x14ac:dyDescent="0.25">
      <c r="A83" s="56" t="s">
        <v>149</v>
      </c>
      <c r="B83" s="38"/>
      <c r="C83" s="38">
        <v>15.83</v>
      </c>
      <c r="D83" s="38">
        <v>1.62</v>
      </c>
      <c r="E83" s="38">
        <v>2.54</v>
      </c>
      <c r="F83" s="46"/>
      <c r="G83" s="72" t="s">
        <v>167</v>
      </c>
      <c r="H83" s="46"/>
    </row>
    <row r="84" spans="1:8" s="19" customFormat="1" ht="15" customHeight="1" x14ac:dyDescent="0.25">
      <c r="A84" s="40" t="s">
        <v>117</v>
      </c>
      <c r="B84" s="38"/>
      <c r="C84" s="73">
        <v>13.65</v>
      </c>
      <c r="D84" s="38">
        <v>2.2000000000000002</v>
      </c>
      <c r="E84" s="73">
        <v>4.2699999999999996</v>
      </c>
      <c r="F84" s="46"/>
      <c r="G84" s="72" t="s">
        <v>167</v>
      </c>
      <c r="H84" s="46"/>
    </row>
    <row r="85" spans="1:8" s="19" customFormat="1" ht="15" customHeight="1" x14ac:dyDescent="0.25">
      <c r="A85" s="40" t="s">
        <v>118</v>
      </c>
      <c r="B85" s="38"/>
      <c r="C85" s="38">
        <v>14.96</v>
      </c>
      <c r="D85" s="73">
        <v>2.41</v>
      </c>
      <c r="E85" s="73">
        <v>3.66</v>
      </c>
      <c r="F85" s="46"/>
      <c r="G85" s="72" t="s">
        <v>167</v>
      </c>
      <c r="H85" s="46"/>
    </row>
    <row r="86" spans="1:8" s="19" customFormat="1" ht="15" customHeight="1" x14ac:dyDescent="0.25">
      <c r="A86" s="47" t="s">
        <v>150</v>
      </c>
      <c r="B86" s="38"/>
      <c r="C86" s="73">
        <v>13.37</v>
      </c>
      <c r="D86" s="73">
        <v>2.2200000000000002</v>
      </c>
      <c r="E86" s="73">
        <v>4.68</v>
      </c>
      <c r="F86" s="46"/>
      <c r="G86" s="72" t="s">
        <v>167</v>
      </c>
      <c r="H86" s="46"/>
    </row>
    <row r="87" spans="1:8" s="19" customFormat="1" ht="15" customHeight="1" x14ac:dyDescent="0.25">
      <c r="A87" s="47" t="s">
        <v>152</v>
      </c>
      <c r="B87" s="38"/>
      <c r="C87" s="38">
        <v>14.4</v>
      </c>
      <c r="D87" s="38">
        <v>1.49</v>
      </c>
      <c r="E87" s="38">
        <v>2.65</v>
      </c>
      <c r="F87" s="46"/>
      <c r="G87" s="72" t="s">
        <v>167</v>
      </c>
      <c r="H87" s="46"/>
    </row>
    <row r="88" spans="1:8" s="19" customFormat="1" ht="15" customHeight="1" x14ac:dyDescent="0.25">
      <c r="A88" s="38" t="s">
        <v>155</v>
      </c>
      <c r="B88" s="38"/>
      <c r="C88" s="38">
        <v>15.6</v>
      </c>
      <c r="D88" s="38">
        <v>1.49</v>
      </c>
      <c r="E88" s="38">
        <v>2.2799999999999998</v>
      </c>
      <c r="G88" s="72" t="s">
        <v>167</v>
      </c>
    </row>
    <row r="89" spans="1:8" s="19" customFormat="1" ht="15" customHeight="1" x14ac:dyDescent="0.25">
      <c r="A89" s="38" t="s">
        <v>157</v>
      </c>
      <c r="B89" s="38"/>
      <c r="C89" s="38">
        <v>15.87</v>
      </c>
      <c r="D89" s="38">
        <v>1.82</v>
      </c>
      <c r="E89" s="38">
        <v>2.02</v>
      </c>
      <c r="G89" s="72" t="s">
        <v>167</v>
      </c>
    </row>
    <row r="90" spans="1:8" s="19" customFormat="1" ht="15" customHeight="1" x14ac:dyDescent="0.25"/>
    <row r="91" spans="1:8" s="19" customFormat="1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Klubmester 2015</vt:lpstr>
      <vt:lpstr>Klubmester 2016</vt:lpstr>
      <vt:lpstr>Klubmester 2018</vt:lpstr>
      <vt:lpstr>Ark1</vt:lpstr>
    </vt:vector>
  </TitlesOfParts>
  <Company>BDO ScanRevision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Østergård</dc:creator>
  <cp:lastModifiedBy>Ann-Cathrine Røntved</cp:lastModifiedBy>
  <cp:lastPrinted>2016-03-16T17:28:05Z</cp:lastPrinted>
  <dcterms:created xsi:type="dcterms:W3CDTF">2008-09-22T08:59:07Z</dcterms:created>
  <dcterms:modified xsi:type="dcterms:W3CDTF">2018-03-16T12:56:23Z</dcterms:modified>
</cp:coreProperties>
</file>